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090"/>
  </bookViews>
  <sheets>
    <sheet name="概要" sheetId="5" r:id="rId1"/>
  </sheets>
  <definedNames>
    <definedName name="_xlnm.Print_Area" localSheetId="0">概要!$A$1:$Q$176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<sst xmlns="http://schemas.openxmlformats.org/spreadsheetml/2006/main" xmlns:r="http://schemas.openxmlformats.org/officeDocument/2006/relationships" count="178" uniqueCount="178">
  <si>
    <t>新庄分館</t>
    <rPh sb="0" eb="2">
      <t>シンジョウ</t>
    </rPh>
    <rPh sb="2" eb="4">
      <t>ブンカン</t>
    </rPh>
    <phoneticPr fontId="4"/>
  </si>
  <si>
    <t>人口</t>
    <rPh sb="0" eb="2">
      <t>ジンコウ</t>
    </rPh>
    <phoneticPr fontId="4"/>
  </si>
  <si>
    <t xml:space="preserve">（１）　資料数　　　 </t>
    <rPh sb="4" eb="6">
      <t>シリョウ</t>
    </rPh>
    <rPh sb="6" eb="7">
      <t>スウ</t>
    </rPh>
    <phoneticPr fontId="4"/>
  </si>
  <si>
    <t>世帯</t>
    <rPh sb="0" eb="2">
      <t>セタイ</t>
    </rPh>
    <phoneticPr fontId="4"/>
  </si>
  <si>
    <t>中核市平均</t>
    <rPh sb="0" eb="3">
      <t>チュウカクシ</t>
    </rPh>
    <rPh sb="3" eb="5">
      <t>ヘイキン</t>
    </rPh>
    <phoneticPr fontId="4"/>
  </si>
  <si>
    <t>実質貸出密度（冊）</t>
    <rPh sb="0" eb="2">
      <t>ジッシツ</t>
    </rPh>
    <rPh sb="2" eb="4">
      <t>カシダシ</t>
    </rPh>
    <rPh sb="4" eb="6">
      <t>ミツド</t>
    </rPh>
    <rPh sb="7" eb="8">
      <t>サツ</t>
    </rPh>
    <phoneticPr fontId="4"/>
  </si>
  <si>
    <t>大沢野図書館</t>
    <rPh sb="0" eb="3">
      <t>オオサワノ</t>
    </rPh>
    <rPh sb="3" eb="6">
      <t>トショカン</t>
    </rPh>
    <phoneticPr fontId="4"/>
  </si>
  <si>
    <t>面積</t>
    <rPh sb="0" eb="2">
      <t>メンセキ</t>
    </rPh>
    <phoneticPr fontId="4"/>
  </si>
  <si>
    <t>細入図書館</t>
    <rPh sb="0" eb="2">
      <t>ホソイリ</t>
    </rPh>
    <rPh sb="2" eb="5">
      <t>トショカン</t>
    </rPh>
    <phoneticPr fontId="4"/>
  </si>
  <si>
    <t>※図書館費のうち、資料購入費及びオンラインデータベース費</t>
    <rPh sb="1" eb="4">
      <t>トショカン</t>
    </rPh>
    <rPh sb="4" eb="5">
      <t>ヒ</t>
    </rPh>
    <rPh sb="9" eb="11">
      <t>シリョウ</t>
    </rPh>
    <rPh sb="11" eb="13">
      <t>コウニュウ</t>
    </rPh>
    <rPh sb="13" eb="14">
      <t>ヒ</t>
    </rPh>
    <rPh sb="14" eb="15">
      <t>オヨ</t>
    </rPh>
    <rPh sb="27" eb="28">
      <t>ヒ</t>
    </rPh>
    <phoneticPr fontId="4"/>
  </si>
  <si>
    <t>録音図書</t>
    <rPh sb="0" eb="2">
      <t>ロクオン</t>
    </rPh>
    <rPh sb="2" eb="4">
      <t>トショ</t>
    </rPh>
    <phoneticPr fontId="4"/>
  </si>
  <si>
    <t>16館</t>
    <rPh sb="2" eb="3">
      <t>カン</t>
    </rPh>
    <phoneticPr fontId="4"/>
  </si>
  <si>
    <t>本館</t>
    <rPh sb="0" eb="2">
      <t>ホンカン</t>
    </rPh>
    <phoneticPr fontId="4"/>
  </si>
  <si>
    <t>とやま駅南図書館</t>
    <rPh sb="3" eb="4">
      <t>エキ</t>
    </rPh>
    <rPh sb="4" eb="5">
      <t>ミナミ</t>
    </rPh>
    <rPh sb="5" eb="8">
      <t>トショカン</t>
    </rPh>
    <phoneticPr fontId="4"/>
  </si>
  <si>
    <t>大山図書館</t>
    <rPh sb="0" eb="2">
      <t>オオヤマ</t>
    </rPh>
    <rPh sb="2" eb="5">
      <t>トショカン</t>
    </rPh>
    <phoneticPr fontId="4"/>
  </si>
  <si>
    <t>6館</t>
    <rPh sb="1" eb="2">
      <t>カン</t>
    </rPh>
    <phoneticPr fontId="4"/>
  </si>
  <si>
    <t>　「令和8年度図書館事業概要　みんなに本を　地域に図書館を」の概要版として発行するもの。</t>
    <rPh sb="2" eb="4">
      <t>レイワ</t>
    </rPh>
    <rPh sb="5" eb="7">
      <t>ネンド</t>
    </rPh>
    <rPh sb="7" eb="10">
      <t>トショカン</t>
    </rPh>
    <rPh sb="10" eb="12">
      <t>ジギョウ</t>
    </rPh>
    <rPh sb="12" eb="14">
      <t>ガイヨウ</t>
    </rPh>
    <rPh sb="19" eb="20">
      <t>ホン</t>
    </rPh>
    <rPh sb="22" eb="24">
      <t>チイキ</t>
    </rPh>
    <rPh sb="25" eb="28">
      <t>トショカン</t>
    </rPh>
    <rPh sb="31" eb="33">
      <t>ガイヨウ</t>
    </rPh>
    <rPh sb="33" eb="34">
      <t>バン</t>
    </rPh>
    <rPh sb="37" eb="39">
      <t>ハッコウ</t>
    </rPh>
    <phoneticPr fontId="4"/>
  </si>
  <si>
    <t>有資格者</t>
  </si>
  <si>
    <t>地域館</t>
    <rPh sb="0" eb="2">
      <t>チイキ</t>
    </rPh>
    <rPh sb="2" eb="3">
      <t>カン</t>
    </rPh>
    <phoneticPr fontId="4"/>
  </si>
  <si>
    <t>（単位：千円）</t>
    <rPh sb="4" eb="5">
      <t>セン</t>
    </rPh>
    <phoneticPr fontId="4"/>
  </si>
  <si>
    <t>1館</t>
    <rPh sb="1" eb="2">
      <t>カン</t>
    </rPh>
    <phoneticPr fontId="4"/>
  </si>
  <si>
    <t>八尾図書館ほんの森</t>
    <rPh sb="0" eb="2">
      <t>ヤツオ</t>
    </rPh>
    <rPh sb="2" eb="5">
      <t>トショカン</t>
    </rPh>
    <rPh sb="8" eb="9">
      <t>モリ</t>
    </rPh>
    <phoneticPr fontId="4"/>
  </si>
  <si>
    <t>こども図書館</t>
    <rPh sb="3" eb="6">
      <t>トショカン</t>
    </rPh>
    <phoneticPr fontId="4"/>
  </si>
  <si>
    <t>自動車文庫</t>
    <rPh sb="0" eb="3">
      <t>ジドウシャ</t>
    </rPh>
    <rPh sb="3" eb="5">
      <t>ブンコ</t>
    </rPh>
    <phoneticPr fontId="4"/>
  </si>
  <si>
    <t>購入図書</t>
    <rPh sb="0" eb="2">
      <t>コウニュウ</t>
    </rPh>
    <rPh sb="2" eb="4">
      <t>トショ</t>
    </rPh>
    <phoneticPr fontId="4"/>
  </si>
  <si>
    <t>寄贈・編入図書</t>
    <rPh sb="0" eb="2">
      <t>キゾウ</t>
    </rPh>
    <rPh sb="3" eb="5">
      <t>ヘンニュウ</t>
    </rPh>
    <rPh sb="5" eb="7">
      <t>トショ</t>
    </rPh>
    <phoneticPr fontId="4"/>
  </si>
  <si>
    <t>児童</t>
    <rPh sb="0" eb="2">
      <t>ジドウ</t>
    </rPh>
    <phoneticPr fontId="4"/>
  </si>
  <si>
    <t>2台</t>
    <rPh sb="1" eb="2">
      <t>ダイ</t>
    </rPh>
    <phoneticPr fontId="4"/>
  </si>
  <si>
    <t>（２）　所蔵図書数</t>
    <rPh sb="4" eb="6">
      <t>ショゾウ</t>
    </rPh>
    <rPh sb="6" eb="8">
      <t>トショ</t>
    </rPh>
    <rPh sb="8" eb="9">
      <t>スウ</t>
    </rPh>
    <phoneticPr fontId="4"/>
  </si>
  <si>
    <t>（１）　貸出登録者</t>
    <rPh sb="4" eb="6">
      <t>カシダシ</t>
    </rPh>
    <rPh sb="6" eb="9">
      <t>トウロクシャ</t>
    </rPh>
    <phoneticPr fontId="4"/>
  </si>
  <si>
    <t>登録者</t>
    <rPh sb="0" eb="3">
      <t>トウロクシャ</t>
    </rPh>
    <phoneticPr fontId="4"/>
  </si>
  <si>
    <t>水橋分館</t>
    <rPh sb="0" eb="2">
      <t>ミズハシ</t>
    </rPh>
    <rPh sb="2" eb="4">
      <t>ブンカン</t>
    </rPh>
    <phoneticPr fontId="4"/>
  </si>
  <si>
    <t>大広田分館</t>
    <rPh sb="0" eb="3">
      <t>オオヒロタ</t>
    </rPh>
    <rPh sb="3" eb="5">
      <t>ブンカン</t>
    </rPh>
    <phoneticPr fontId="4"/>
  </si>
  <si>
    <t>合計</t>
    <rPh sb="0" eb="2">
      <t>ゴウケイ</t>
    </rPh>
    <phoneticPr fontId="4"/>
  </si>
  <si>
    <t>富山市一般会計</t>
    <rPh sb="0" eb="2">
      <t>トヤマ</t>
    </rPh>
    <rPh sb="2" eb="3">
      <t>シ</t>
    </rPh>
    <rPh sb="3" eb="5">
      <t>イッパン</t>
    </rPh>
    <rPh sb="5" eb="7">
      <t>カイケイ</t>
    </rPh>
    <phoneticPr fontId="4"/>
  </si>
  <si>
    <t>岩瀬分館</t>
    <rPh sb="0" eb="2">
      <t>イワセ</t>
    </rPh>
    <rPh sb="2" eb="4">
      <t>ブンカン</t>
    </rPh>
    <phoneticPr fontId="4"/>
  </si>
  <si>
    <t>社会教育費</t>
    <rPh sb="0" eb="2">
      <t>シャカイ</t>
    </rPh>
    <rPh sb="2" eb="5">
      <t>キョウイクヒ</t>
    </rPh>
    <phoneticPr fontId="4"/>
  </si>
  <si>
    <t>児童書</t>
    <rPh sb="0" eb="3">
      <t>ジドウショ</t>
    </rPh>
    <phoneticPr fontId="4"/>
  </si>
  <si>
    <t>呉羽分館</t>
    <rPh sb="0" eb="2">
      <t>クレハ</t>
    </rPh>
    <rPh sb="2" eb="4">
      <t>ブンカン</t>
    </rPh>
    <phoneticPr fontId="4"/>
  </si>
  <si>
    <t>奥田北分館</t>
    <rPh sb="0" eb="2">
      <t>オクダ</t>
    </rPh>
    <rPh sb="2" eb="3">
      <t>キタ</t>
    </rPh>
    <rPh sb="3" eb="5">
      <t>ブンカン</t>
    </rPh>
    <phoneticPr fontId="4"/>
  </si>
  <si>
    <t>婦中図書館</t>
    <rPh sb="0" eb="2">
      <t>フチュウ</t>
    </rPh>
    <rPh sb="2" eb="5">
      <t>トショカン</t>
    </rPh>
    <phoneticPr fontId="4"/>
  </si>
  <si>
    <t>四方分館</t>
    <rPh sb="0" eb="2">
      <t>ヨカタ</t>
    </rPh>
    <rPh sb="2" eb="4">
      <t>ブンカン</t>
    </rPh>
    <phoneticPr fontId="4"/>
  </si>
  <si>
    <t>児童向け行事・イベント</t>
    <rPh sb="0" eb="2">
      <t>ジドウ</t>
    </rPh>
    <rPh sb="2" eb="3">
      <t>ム</t>
    </rPh>
    <rPh sb="4" eb="6">
      <t>ギョウジ</t>
    </rPh>
    <phoneticPr fontId="4"/>
  </si>
  <si>
    <t>山田図書館</t>
    <rPh sb="0" eb="2">
      <t>ヤマダ</t>
    </rPh>
    <rPh sb="2" eb="5">
      <t>トショカン</t>
    </rPh>
    <phoneticPr fontId="4"/>
  </si>
  <si>
    <t>分館</t>
    <rPh sb="0" eb="2">
      <t>ブンカン</t>
    </rPh>
    <phoneticPr fontId="4"/>
  </si>
  <si>
    <t>堀川分館</t>
    <rPh sb="0" eb="2">
      <t>ホリカワ</t>
    </rPh>
    <rPh sb="2" eb="4">
      <t>ブンカン</t>
    </rPh>
    <phoneticPr fontId="4"/>
  </si>
  <si>
    <t>蜷川分館</t>
    <rPh sb="0" eb="2">
      <t>ニナガワ</t>
    </rPh>
    <rPh sb="2" eb="4">
      <t>ブンカン</t>
    </rPh>
    <phoneticPr fontId="4"/>
  </si>
  <si>
    <t>堀川南分館</t>
    <rPh sb="0" eb="2">
      <t>ホリカワ</t>
    </rPh>
    <rPh sb="2" eb="3">
      <t>ミナミ</t>
    </rPh>
    <rPh sb="3" eb="5">
      <t>ブンカン</t>
    </rPh>
    <phoneticPr fontId="4"/>
  </si>
  <si>
    <t>月岡分館</t>
    <rPh sb="0" eb="2">
      <t>ツキオカ</t>
    </rPh>
    <rPh sb="2" eb="4">
      <t>ブンカン</t>
    </rPh>
    <phoneticPr fontId="4"/>
  </si>
  <si>
    <t>レコード</t>
  </si>
  <si>
    <t>八尾東町分館</t>
    <rPh sb="0" eb="2">
      <t>ヤツオ</t>
    </rPh>
    <rPh sb="2" eb="3">
      <t>ヒガシ</t>
    </rPh>
    <rPh sb="3" eb="4">
      <t>マチ</t>
    </rPh>
    <rPh sb="4" eb="6">
      <t>ブンカン</t>
    </rPh>
    <phoneticPr fontId="4"/>
  </si>
  <si>
    <t>一般</t>
    <rPh sb="0" eb="2">
      <t>イッパン</t>
    </rPh>
    <phoneticPr fontId="4"/>
  </si>
  <si>
    <t>委託従事者</t>
    <rPh sb="0" eb="2">
      <t>イタク</t>
    </rPh>
    <rPh sb="2" eb="5">
      <t>ジュウジシャ</t>
    </rPh>
    <phoneticPr fontId="4"/>
  </si>
  <si>
    <t>教育費</t>
    <rPh sb="0" eb="3">
      <t>キョウイクヒ</t>
    </rPh>
    <phoneticPr fontId="4"/>
  </si>
  <si>
    <t>ＤＶＤ</t>
  </si>
  <si>
    <t>司書職</t>
    <rPh sb="0" eb="1">
      <t>マサシ</t>
    </rPh>
    <rPh sb="1" eb="2">
      <t>マサシ</t>
    </rPh>
    <rPh sb="2" eb="3">
      <t>ショク</t>
    </rPh>
    <phoneticPr fontId="4"/>
  </si>
  <si>
    <t>デジタル録音図書</t>
    <rPh sb="4" eb="6">
      <t>ロクオン</t>
    </rPh>
    <rPh sb="6" eb="8">
      <t>トショ</t>
    </rPh>
    <phoneticPr fontId="4"/>
  </si>
  <si>
    <t>図書館費</t>
    <rPh sb="0" eb="2">
      <t>トショ</t>
    </rPh>
    <rPh sb="2" eb="3">
      <t>カン</t>
    </rPh>
    <rPh sb="3" eb="4">
      <t>ヒ</t>
    </rPh>
    <phoneticPr fontId="4"/>
  </si>
  <si>
    <t>一般書</t>
    <rPh sb="0" eb="3">
      <t>イッパンショ</t>
    </rPh>
    <phoneticPr fontId="4"/>
  </si>
  <si>
    <t>うち</t>
  </si>
  <si>
    <t>ＣＤ</t>
  </si>
  <si>
    <t>（３）　年間受入図書冊数</t>
    <rPh sb="8" eb="10">
      <t>トショ</t>
    </rPh>
    <phoneticPr fontId="4"/>
  </si>
  <si>
    <t>貸出点数</t>
    <rPh sb="0" eb="2">
      <t>カシダシ</t>
    </rPh>
    <rPh sb="2" eb="4">
      <t>テンスウ</t>
    </rPh>
    <phoneticPr fontId="4"/>
  </si>
  <si>
    <r>
      <t xml:space="preserve">１　市勢 </t>
    </r>
    <r>
      <rPr>
        <b/>
        <sz val="11"/>
        <color theme="1"/>
        <rFont val="BIZ UD明朝 Medium"/>
      </rPr>
      <t>（令和8年3月31日現在）</t>
    </r>
    <rPh sb="6" eb="8">
      <t>レイワ</t>
    </rPh>
    <rPh sb="9" eb="10">
      <t>ネン</t>
    </rPh>
    <rPh sb="10" eb="11">
      <t>ヘイネン</t>
    </rPh>
    <rPh sb="11" eb="12">
      <t>ガツ</t>
    </rPh>
    <rPh sb="14" eb="15">
      <t>ヒ</t>
    </rPh>
    <rPh sb="15" eb="17">
      <t>ゲンザイ</t>
    </rPh>
    <phoneticPr fontId="4"/>
  </si>
  <si>
    <t>ビデオ</t>
  </si>
  <si>
    <t>鑑賞点数</t>
  </si>
  <si>
    <t>カセットテープ</t>
  </si>
  <si>
    <t>（２）　貸出冊数（図書・雑誌）</t>
    <rPh sb="4" eb="6">
      <t>カシダシ</t>
    </rPh>
    <rPh sb="6" eb="8">
      <t>サツスウ</t>
    </rPh>
    <rPh sb="9" eb="11">
      <t>トショ</t>
    </rPh>
    <rPh sb="12" eb="14">
      <t>ザッシ</t>
    </rPh>
    <phoneticPr fontId="4"/>
  </si>
  <si>
    <t>貸出</t>
    <rPh sb="0" eb="2">
      <t>カシダシ</t>
    </rPh>
    <phoneticPr fontId="4"/>
  </si>
  <si>
    <t>利用人数</t>
    <rPh sb="0" eb="2">
      <t>リヨウ</t>
    </rPh>
    <rPh sb="2" eb="4">
      <t>ニンズウ</t>
    </rPh>
    <phoneticPr fontId="4"/>
  </si>
  <si>
    <t>郵送図書</t>
    <rPh sb="0" eb="2">
      <t>ユウソウ</t>
    </rPh>
    <rPh sb="2" eb="4">
      <t>トショ</t>
    </rPh>
    <phoneticPr fontId="4"/>
  </si>
  <si>
    <t>うちインターネット予約件数</t>
    <rPh sb="9" eb="13">
      <t>ヨヤクケンスウ</t>
    </rPh>
    <phoneticPr fontId="4"/>
  </si>
  <si>
    <t>借用</t>
    <rPh sb="0" eb="2">
      <t>シャクヨウ</t>
    </rPh>
    <phoneticPr fontId="4"/>
  </si>
  <si>
    <t>件数</t>
    <rPh sb="0" eb="2">
      <t>ケンスウ</t>
    </rPh>
    <phoneticPr fontId="4"/>
  </si>
  <si>
    <t>３．官報</t>
  </si>
  <si>
    <t>枚数</t>
    <rPh sb="0" eb="2">
      <t>マイスウ</t>
    </rPh>
    <phoneticPr fontId="4"/>
  </si>
  <si>
    <t>（１）　富山市立図書館交流行事運営委員会で行った行事</t>
    <rPh sb="4" eb="8">
      <t>トヤマシリツ</t>
    </rPh>
    <rPh sb="8" eb="11">
      <t>トショカン</t>
    </rPh>
    <rPh sb="11" eb="13">
      <t>コウリュウ</t>
    </rPh>
    <rPh sb="13" eb="15">
      <t>ギョウジ</t>
    </rPh>
    <rPh sb="15" eb="17">
      <t>ウンエイ</t>
    </rPh>
    <rPh sb="17" eb="20">
      <t>イインカイ</t>
    </rPh>
    <rPh sb="21" eb="22">
      <t>オコナ</t>
    </rPh>
    <rPh sb="24" eb="26">
      <t>ギョウジ</t>
    </rPh>
    <phoneticPr fontId="4"/>
  </si>
  <si>
    <t>講演会・講座</t>
    <rPh sb="0" eb="3">
      <t>コウエンカイ</t>
    </rPh>
    <rPh sb="4" eb="6">
      <t>コウザ</t>
    </rPh>
    <phoneticPr fontId="4"/>
  </si>
  <si>
    <t>小計　</t>
    <rPh sb="0" eb="2">
      <t>ショウケイ</t>
    </rPh>
    <phoneticPr fontId="4"/>
  </si>
  <si>
    <t>相談会</t>
    <rPh sb="0" eb="3">
      <t>ソウダンカイ</t>
    </rPh>
    <phoneticPr fontId="4"/>
  </si>
  <si>
    <t>○合計</t>
    <rPh sb="1" eb="3">
      <t>ゴウケイ</t>
    </rPh>
    <phoneticPr fontId="4"/>
  </si>
  <si>
    <t>（２）　その他行事</t>
    <rPh sb="6" eb="7">
      <t>タ</t>
    </rPh>
    <rPh sb="7" eb="9">
      <t>ギョウジ</t>
    </rPh>
    <phoneticPr fontId="4"/>
  </si>
  <si>
    <t>有効登録者数 （人）</t>
    <rPh sb="0" eb="2">
      <t>ユウコウ</t>
    </rPh>
    <rPh sb="2" eb="4">
      <t>トウロク</t>
    </rPh>
    <rPh sb="4" eb="5">
      <t>シャ</t>
    </rPh>
    <rPh sb="5" eb="6">
      <t>スウ</t>
    </rPh>
    <phoneticPr fontId="4"/>
  </si>
  <si>
    <t>人口 （人）</t>
    <rPh sb="0" eb="2">
      <t>ジンコウ</t>
    </rPh>
    <phoneticPr fontId="4"/>
  </si>
  <si>
    <t>登録率（％）</t>
    <rPh sb="0" eb="2">
      <t>トウロク</t>
    </rPh>
    <rPh sb="2" eb="3">
      <t>リツ</t>
    </rPh>
    <phoneticPr fontId="4"/>
  </si>
  <si>
    <t>貸出冊数（冊）</t>
    <rPh sb="0" eb="2">
      <t>カシダシ</t>
    </rPh>
    <rPh sb="2" eb="4">
      <t>サツスウ</t>
    </rPh>
    <phoneticPr fontId="4"/>
  </si>
  <si>
    <t>一人当たりの
貸出冊数（冊）</t>
    <rPh sb="0" eb="2">
      <t>ヒトリ</t>
    </rPh>
    <rPh sb="2" eb="3">
      <t>ア</t>
    </rPh>
    <rPh sb="7" eb="9">
      <t>カシダシ</t>
    </rPh>
    <rPh sb="9" eb="11">
      <t>サツスウ</t>
    </rPh>
    <phoneticPr fontId="4"/>
  </si>
  <si>
    <t>―</t>
  </si>
  <si>
    <t>1241.70km²</t>
  </si>
  <si>
    <t>（３）　実質貸出密度（貸出冊数÷有効登録者数）</t>
    <rPh sb="4" eb="6">
      <t>ジッシツ</t>
    </rPh>
    <rPh sb="6" eb="8">
      <t>カシダシ</t>
    </rPh>
    <rPh sb="8" eb="10">
      <t>ミツド</t>
    </rPh>
    <phoneticPr fontId="4"/>
  </si>
  <si>
    <t>（４）　図書回転率（貸出冊数÷蔵書冊数）</t>
    <rPh sb="4" eb="6">
      <t>トショ</t>
    </rPh>
    <rPh sb="6" eb="8">
      <t>カイテン</t>
    </rPh>
    <rPh sb="8" eb="9">
      <t>リツ</t>
    </rPh>
    <phoneticPr fontId="4"/>
  </si>
  <si>
    <t>蔵書冊数（冊）</t>
    <rPh sb="0" eb="2">
      <t>ゾウショ</t>
    </rPh>
    <rPh sb="2" eb="4">
      <t>サツスウ</t>
    </rPh>
    <phoneticPr fontId="4"/>
  </si>
  <si>
    <t>図書回転率（回）</t>
    <rPh sb="0" eb="2">
      <t>トショ</t>
    </rPh>
    <rPh sb="2" eb="4">
      <t>カイテン</t>
    </rPh>
    <rPh sb="4" eb="5">
      <t>リツ</t>
    </rPh>
    <rPh sb="6" eb="7">
      <t>カイ</t>
    </rPh>
    <phoneticPr fontId="4"/>
  </si>
  <si>
    <t>中核市平均</t>
    <rPh sb="0" eb="5">
      <t>チュウカクシヘイキン</t>
    </rPh>
    <phoneticPr fontId="4"/>
  </si>
  <si>
    <t>人口（人）</t>
    <rPh sb="0" eb="2">
      <t>ジンコウ</t>
    </rPh>
    <phoneticPr fontId="4"/>
  </si>
  <si>
    <t>一人当たりの
蔵書冊数（冊）</t>
    <rPh sb="0" eb="2">
      <t>ヒトリ</t>
    </rPh>
    <rPh sb="2" eb="3">
      <t>ア</t>
    </rPh>
    <rPh sb="7" eb="9">
      <t>ゾウショ</t>
    </rPh>
    <rPh sb="9" eb="11">
      <t>サツスウ</t>
    </rPh>
    <phoneticPr fontId="4"/>
  </si>
  <si>
    <t>図書購入費（円）</t>
    <rPh sb="0" eb="2">
      <t>トショ</t>
    </rPh>
    <rPh sb="2" eb="5">
      <t>コウニュウヒ</t>
    </rPh>
    <rPh sb="6" eb="7">
      <t>エン</t>
    </rPh>
    <phoneticPr fontId="4"/>
  </si>
  <si>
    <t>一人当たりの
図書購入費（円）</t>
    <rPh sb="0" eb="2">
      <t>ヒトリ</t>
    </rPh>
    <rPh sb="2" eb="3">
      <t>ア</t>
    </rPh>
    <rPh sb="7" eb="9">
      <t>トショ</t>
    </rPh>
    <rPh sb="9" eb="12">
      <t>コウニュウヒ</t>
    </rPh>
    <phoneticPr fontId="4"/>
  </si>
  <si>
    <t>図書購入費（円）</t>
    <rPh sb="0" eb="2">
      <t>トショ</t>
    </rPh>
    <rPh sb="2" eb="5">
      <t>コウニュウヒ</t>
    </rPh>
    <phoneticPr fontId="4"/>
  </si>
  <si>
    <t>７　読書普及活動（令和7年度）</t>
    <rPh sb="2" eb="4">
      <t>ドクショ</t>
    </rPh>
    <rPh sb="4" eb="6">
      <t>フキュウ</t>
    </rPh>
    <rPh sb="6" eb="8">
      <t>カツドウ</t>
    </rPh>
    <phoneticPr fontId="4"/>
  </si>
  <si>
    <t>購入冊数（冊）</t>
    <rPh sb="0" eb="2">
      <t>コウニュウ</t>
    </rPh>
    <rPh sb="2" eb="4">
      <t>サツスウ</t>
    </rPh>
    <phoneticPr fontId="4"/>
  </si>
  <si>
    <t>平均単価（円）</t>
    <rPh sb="0" eb="2">
      <t>ヘイキン</t>
    </rPh>
    <rPh sb="2" eb="4">
      <t>タンカ</t>
    </rPh>
    <phoneticPr fontId="4"/>
  </si>
  <si>
    <t>地域館一覧</t>
    <rPh sb="0" eb="2">
      <t>チイキ</t>
    </rPh>
    <rPh sb="2" eb="3">
      <t>カン</t>
    </rPh>
    <rPh sb="3" eb="5">
      <t>イチラン</t>
    </rPh>
    <phoneticPr fontId="4"/>
  </si>
  <si>
    <t>分館一覧</t>
    <rPh sb="0" eb="2">
      <t>ブンカン</t>
    </rPh>
    <rPh sb="2" eb="4">
      <t>イチラン</t>
    </rPh>
    <phoneticPr fontId="4"/>
  </si>
  <si>
    <t>（７）音と映像資料</t>
    <rPh sb="3" eb="4">
      <t>オト</t>
    </rPh>
    <rPh sb="5" eb="7">
      <t>エイゾウ</t>
    </rPh>
    <rPh sb="7" eb="9">
      <t>シリョウ</t>
    </rPh>
    <phoneticPr fontId="4"/>
  </si>
  <si>
    <t>豊田分館</t>
    <rPh sb="0" eb="4">
      <t>トヨタブンカン</t>
    </rPh>
    <phoneticPr fontId="4"/>
  </si>
  <si>
    <t>山室分館</t>
    <rPh sb="0" eb="2">
      <t>ヤマムロ</t>
    </rPh>
    <rPh sb="2" eb="4">
      <t>ブンカン</t>
    </rPh>
    <phoneticPr fontId="4"/>
  </si>
  <si>
    <t>（９）　インターネット端末利用数</t>
    <rPh sb="11" eb="13">
      <t>タンマツ</t>
    </rPh>
    <rPh sb="13" eb="15">
      <t>リヨウ</t>
    </rPh>
    <rPh sb="15" eb="16">
      <t>スウ</t>
    </rPh>
    <phoneticPr fontId="4"/>
  </si>
  <si>
    <t>藤ノ木分館</t>
    <rPh sb="0" eb="1">
      <t>フジ</t>
    </rPh>
    <rPh sb="2" eb="5">
      <t>キブンカン</t>
    </rPh>
    <phoneticPr fontId="4"/>
  </si>
  <si>
    <t>東部分館</t>
    <rPh sb="0" eb="2">
      <t>トウブ</t>
    </rPh>
    <rPh sb="2" eb="4">
      <t>ブンカン</t>
    </rPh>
    <phoneticPr fontId="4"/>
  </si>
  <si>
    <t>一般職等</t>
    <rPh sb="0" eb="2">
      <t>イッパン</t>
    </rPh>
    <rPh sb="2" eb="3">
      <t>ショク</t>
    </rPh>
    <rPh sb="3" eb="4">
      <t>ナド</t>
    </rPh>
    <phoneticPr fontId="4"/>
  </si>
  <si>
    <t>（３）　音と映像資料鑑賞数</t>
  </si>
  <si>
    <t>（４）　障害者サービス</t>
  </si>
  <si>
    <t>（５）　レファレンスサービス</t>
  </si>
  <si>
    <t>（６）　予約件数</t>
  </si>
  <si>
    <t>鑑賞者数</t>
  </si>
  <si>
    <t>（７）　相互貸借</t>
  </si>
  <si>
    <t>（８）　複写サービス</t>
  </si>
  <si>
    <t>地域館行事</t>
    <rPh sb="0" eb="2">
      <t>チイキ</t>
    </rPh>
    <rPh sb="2" eb="3">
      <t>カン</t>
    </rPh>
    <rPh sb="3" eb="5">
      <t>ギョウジ</t>
    </rPh>
    <phoneticPr fontId="4"/>
  </si>
  <si>
    <t>資料購入費</t>
  </si>
  <si>
    <t>　</t>
  </si>
  <si>
    <t>１．図書購入費</t>
  </si>
  <si>
    <t>※</t>
  </si>
  <si>
    <t>学級招待（小学生対象）</t>
  </si>
  <si>
    <t>学校訪問</t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</si>
  <si>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4"/>
  </si>
  <si>
    <t>②館内利用</t>
    <rPh sb="1" eb="3">
      <t>カンナイ</t>
    </rPh>
    <rPh sb="3" eb="5">
      <t>リヨウ</t>
    </rPh>
    <phoneticPr fontId="4"/>
  </si>
  <si>
    <t>　※過去5年以内に貸出を行った実人数</t>
  </si>
  <si>
    <t>個人貸出冊数</t>
  </si>
  <si>
    <t>　※利用人数は延べ数</t>
    <rPh sb="2" eb="4">
      <t>リヨウ</t>
    </rPh>
    <rPh sb="4" eb="5">
      <t>ニン</t>
    </rPh>
    <rPh sb="5" eb="6">
      <t>スウ</t>
    </rPh>
    <rPh sb="7" eb="8">
      <t>ノ</t>
    </rPh>
    <rPh sb="9" eb="10">
      <t>スウ</t>
    </rPh>
    <phoneticPr fontId="4"/>
  </si>
  <si>
    <t>有資格者</t>
    <rPh sb="0" eb="4">
      <t>ユウシカクシャ</t>
    </rPh>
    <phoneticPr fontId="4"/>
  </si>
  <si>
    <t>① 主催行事（運営委員会が主催し、主体的に行う行事）</t>
    <rPh sb="2" eb="4">
      <t>シュサイ</t>
    </rPh>
    <rPh sb="4" eb="6">
      <t>ギョウジ</t>
    </rPh>
    <rPh sb="7" eb="9">
      <t>ウンエイ</t>
    </rPh>
    <rPh sb="9" eb="12">
      <t>イインカイ</t>
    </rPh>
    <rPh sb="13" eb="15">
      <t>シュサイ</t>
    </rPh>
    <rPh sb="17" eb="19">
      <t>シュタイ</t>
    </rPh>
    <rPh sb="19" eb="20">
      <t>テキ</t>
    </rPh>
    <rPh sb="21" eb="22">
      <t>オコナ</t>
    </rPh>
    <rPh sb="23" eb="25">
      <t>ギョウジ</t>
    </rPh>
    <phoneticPr fontId="4"/>
  </si>
  <si>
    <t>② 共催行事（主催者である他団体と運営委員会が連携して行う行事）</t>
    <rPh sb="2" eb="4">
      <t>キョウサイ</t>
    </rPh>
    <rPh sb="4" eb="6">
      <t>ギョウジ</t>
    </rPh>
    <rPh sb="7" eb="10">
      <t>シュサイシャ</t>
    </rPh>
    <rPh sb="13" eb="14">
      <t>タ</t>
    </rPh>
    <rPh sb="14" eb="16">
      <t>ダンタイ</t>
    </rPh>
    <rPh sb="17" eb="19">
      <t>ウンエイ</t>
    </rPh>
    <rPh sb="19" eb="22">
      <t>イインカイ</t>
    </rPh>
    <rPh sb="23" eb="25">
      <t>レンケイ</t>
    </rPh>
    <rPh sb="27" eb="28">
      <t>オコナ</t>
    </rPh>
    <rPh sb="29" eb="31">
      <t>ギョウジ</t>
    </rPh>
    <phoneticPr fontId="4"/>
  </si>
  <si>
    <t>※貸出冊数は図書・雑誌の貸出数</t>
  </si>
  <si>
    <t>オンラインデータベース費</t>
  </si>
  <si>
    <t>（１）　登録率（有効登録者÷人口×100）</t>
    <rPh sb="4" eb="6">
      <t>トウロク</t>
    </rPh>
    <rPh sb="6" eb="7">
      <t>リツ</t>
    </rPh>
    <rPh sb="8" eb="10">
      <t>ユウコウ</t>
    </rPh>
    <rPh sb="10" eb="13">
      <t>トウロクシャ</t>
    </rPh>
    <rPh sb="14" eb="16">
      <t>ジンコウ</t>
    </rPh>
    <phoneticPr fontId="4"/>
  </si>
  <si>
    <t>（２）　市民一人当たりの貸出冊数（貸出冊数÷人口）</t>
    <rPh sb="4" eb="6">
      <t>シミン</t>
    </rPh>
    <rPh sb="6" eb="8">
      <t>ヒトリ</t>
    </rPh>
    <rPh sb="8" eb="9">
      <t>ア</t>
    </rPh>
    <rPh sb="12" eb="14">
      <t>カシダシ</t>
    </rPh>
    <rPh sb="14" eb="16">
      <t>サツスウ</t>
    </rPh>
    <rPh sb="17" eb="19">
      <t>カシダシ</t>
    </rPh>
    <rPh sb="19" eb="21">
      <t>サツスウ</t>
    </rPh>
    <rPh sb="22" eb="24">
      <t>ジンコウ</t>
    </rPh>
    <phoneticPr fontId="4"/>
  </si>
  <si>
    <t>（５）　市民一人当たりの蔵書冊数（蔵書冊数÷人口）</t>
    <rPh sb="4" eb="6">
      <t>シミン</t>
    </rPh>
    <rPh sb="6" eb="8">
      <t>ヒトリ</t>
    </rPh>
    <rPh sb="8" eb="9">
      <t>ア</t>
    </rPh>
    <rPh sb="12" eb="14">
      <t>ゾウショ</t>
    </rPh>
    <rPh sb="14" eb="16">
      <t>サツスウ</t>
    </rPh>
    <rPh sb="17" eb="19">
      <t>ゾウショ</t>
    </rPh>
    <rPh sb="19" eb="21">
      <t>サツスウ</t>
    </rPh>
    <rPh sb="22" eb="24">
      <t>ジンコウ</t>
    </rPh>
    <phoneticPr fontId="4"/>
  </si>
  <si>
    <t>（６）　市民一人当たりの図書購入費（図書購入費÷人口）</t>
    <rPh sb="4" eb="6">
      <t>シミン</t>
    </rPh>
    <rPh sb="6" eb="8">
      <t>ヒトリ</t>
    </rPh>
    <rPh sb="8" eb="9">
      <t>ア</t>
    </rPh>
    <rPh sb="12" eb="14">
      <t>トショ</t>
    </rPh>
    <rPh sb="14" eb="17">
      <t>コウニュウヒ</t>
    </rPh>
    <rPh sb="18" eb="20">
      <t>トショ</t>
    </rPh>
    <rPh sb="20" eb="23">
      <t>コウニュウヒ</t>
    </rPh>
    <rPh sb="24" eb="26">
      <t>ジンコウ</t>
    </rPh>
    <phoneticPr fontId="4"/>
  </si>
  <si>
    <t>（７）　購入図書の平均単価（図書購入費÷購入冊数）</t>
    <rPh sb="4" eb="6">
      <t>コウニュウ</t>
    </rPh>
    <rPh sb="6" eb="8">
      <t>トショ</t>
    </rPh>
    <rPh sb="9" eb="11">
      <t>ヘイキン</t>
    </rPh>
    <rPh sb="11" eb="13">
      <t>タンカ</t>
    </rPh>
    <rPh sb="14" eb="16">
      <t>トショ</t>
    </rPh>
    <rPh sb="16" eb="19">
      <t>コウニュウヒ</t>
    </rPh>
    <rPh sb="20" eb="22">
      <t>コウニュウ</t>
    </rPh>
    <rPh sb="22" eb="23">
      <t>サク</t>
    </rPh>
    <rPh sb="23" eb="24">
      <t>スウ</t>
    </rPh>
    <phoneticPr fontId="4"/>
  </si>
  <si>
    <t>２．視聴覚資料購入費</t>
    <rPh sb="2" eb="5">
      <t>シチョウカク</t>
    </rPh>
    <phoneticPr fontId="4"/>
  </si>
  <si>
    <t>プレクストーク利用数</t>
    <rPh sb="7" eb="9">
      <t>リヨウ</t>
    </rPh>
    <rPh sb="9" eb="10">
      <t>スウ</t>
    </rPh>
    <phoneticPr fontId="4"/>
  </si>
  <si>
    <t>※延べ数</t>
  </si>
  <si>
    <t>①貸出利用</t>
  </si>
  <si>
    <t>団体貸出冊数</t>
  </si>
  <si>
    <t>音訳ボランティア養成講座</t>
  </si>
  <si>
    <t>ワークショップ</t>
  </si>
  <si>
    <t>児童向け行事・イベント</t>
  </si>
  <si>
    <t>おはなしワールド（地域館・分館開催分）</t>
    <rPh sb="9" eb="11">
      <t>チイキ</t>
    </rPh>
    <rPh sb="11" eb="12">
      <t>ヤカタ</t>
    </rPh>
    <rPh sb="13" eb="15">
      <t>ブンカン</t>
    </rPh>
    <rPh sb="15" eb="18">
      <t>カイサイブン</t>
    </rPh>
    <phoneticPr fontId="4"/>
  </si>
  <si>
    <t>園招待</t>
    <rPh sb="0" eb="3">
      <t>エンショウタイ</t>
    </rPh>
    <phoneticPr fontId="4"/>
  </si>
  <si>
    <t>イベント(コンサート等)</t>
    <rPh sb="10" eb="11">
      <t>トウ</t>
    </rPh>
    <phoneticPr fontId="4"/>
  </si>
  <si>
    <t>ポップクラブ</t>
  </si>
  <si>
    <t>４．加除資料</t>
  </si>
  <si>
    <t>イベント（コンサート・児童図書展等）</t>
    <rPh sb="11" eb="15">
      <t>ジドウトショ</t>
    </rPh>
    <rPh sb="15" eb="16">
      <t>テン</t>
    </rPh>
    <phoneticPr fontId="4"/>
  </si>
  <si>
    <t>５．雑誌</t>
  </si>
  <si>
    <t>６．新聞</t>
  </si>
  <si>
    <t>令和7年度予算額</t>
    <rPh sb="0" eb="2">
      <t>レイワ</t>
    </rPh>
    <rPh sb="3" eb="5">
      <t>ネンド</t>
    </rPh>
    <rPh sb="5" eb="8">
      <t>ヨサンガク</t>
    </rPh>
    <phoneticPr fontId="4"/>
  </si>
  <si>
    <t>令和6年度</t>
    <rPh sb="0" eb="2">
      <t>レイワ</t>
    </rPh>
    <rPh sb="4" eb="5">
      <t>ド</t>
    </rPh>
    <phoneticPr fontId="4"/>
  </si>
  <si>
    <t>音声・拡大読書機利用数</t>
    <rPh sb="0" eb="2">
      <t>オンセイ</t>
    </rPh>
    <rPh sb="3" eb="5">
      <t>カクダイ</t>
    </rPh>
    <rPh sb="5" eb="7">
      <t>ドクショ</t>
    </rPh>
    <rPh sb="7" eb="8">
      <t>キ</t>
    </rPh>
    <rPh sb="8" eb="10">
      <t>リヨウ</t>
    </rPh>
    <rPh sb="10" eb="11">
      <t>スウ</t>
    </rPh>
    <phoneticPr fontId="4"/>
  </si>
  <si>
    <t>　※プレクストーク:デジタル録音図書専用再生機</t>
  </si>
  <si>
    <t>定例おはなし会（地域館・分館開催分）</t>
    <rPh sb="0" eb="2">
      <t>テイレイ</t>
    </rPh>
    <rPh sb="8" eb="10">
      <t>チイキ</t>
    </rPh>
    <rPh sb="10" eb="11">
      <t>カン</t>
    </rPh>
    <rPh sb="12" eb="13">
      <t>ブン</t>
    </rPh>
    <rPh sb="13" eb="14">
      <t>カン</t>
    </rPh>
    <rPh sb="14" eb="16">
      <t>カイサイ</t>
    </rPh>
    <rPh sb="16" eb="17">
      <t>ブン</t>
    </rPh>
    <phoneticPr fontId="4"/>
  </si>
  <si>
    <t xml:space="preserve">幼児のためのおはなし会 </t>
  </si>
  <si>
    <t>図書館の概要（令和７年度）</t>
    <rPh sb="0" eb="2">
      <t>トショ</t>
    </rPh>
    <rPh sb="2" eb="3">
      <t>カン</t>
    </rPh>
    <rPh sb="4" eb="6">
      <t>ガイヨウ</t>
    </rPh>
    <rPh sb="7" eb="9">
      <t>レイワ</t>
    </rPh>
    <rPh sb="11" eb="12">
      <t>ドヘイネンド</t>
    </rPh>
    <phoneticPr fontId="4"/>
  </si>
  <si>
    <t>　特に記述がない場合は、富山市立図書館全館の数値となっている。より詳しくは、本編「令和8年度図書館事業概要　みんなに本を　地域に図書館を（令和7年度事業実績）」を参照のこと。</t>
    <rPh sb="1" eb="2">
      <t>トク</t>
    </rPh>
    <rPh sb="3" eb="5">
      <t>キジュツ</t>
    </rPh>
    <rPh sb="8" eb="10">
      <t>バアイ</t>
    </rPh>
    <rPh sb="12" eb="14">
      <t>トヤマ</t>
    </rPh>
    <rPh sb="14" eb="16">
      <t>シリツ</t>
    </rPh>
    <rPh sb="16" eb="19">
      <t>トショカン</t>
    </rPh>
    <rPh sb="19" eb="21">
      <t>ゼンカン</t>
    </rPh>
    <rPh sb="22" eb="24">
      <t>スウチ</t>
    </rPh>
    <rPh sb="33" eb="34">
      <t>クワ</t>
    </rPh>
    <rPh sb="38" eb="40">
      <t>ホンペン</t>
    </rPh>
    <rPh sb="46" eb="49">
      <t>トショカン</t>
    </rPh>
    <rPh sb="49" eb="51">
      <t>ジギョウ</t>
    </rPh>
    <rPh sb="51" eb="53">
      <t>ガイヨウ</t>
    </rPh>
    <rPh sb="58" eb="59">
      <t>ホン</t>
    </rPh>
    <rPh sb="61" eb="63">
      <t>チイキ</t>
    </rPh>
    <rPh sb="64" eb="67">
      <t>トショカン</t>
    </rPh>
    <rPh sb="69" eb="71">
      <t>レイワ</t>
    </rPh>
    <rPh sb="72" eb="74">
      <t>ネンド</t>
    </rPh>
    <rPh sb="74" eb="76">
      <t>ジギョウ</t>
    </rPh>
    <rPh sb="76" eb="78">
      <t>ジッセキ</t>
    </rPh>
    <rPh sb="81" eb="83">
      <t>サンショウ</t>
    </rPh>
    <phoneticPr fontId="4"/>
  </si>
  <si>
    <t>令和7年度</t>
    <rPh sb="0" eb="2">
      <t>レイワ</t>
    </rPh>
    <rPh sb="4" eb="5">
      <t>ド</t>
    </rPh>
    <phoneticPr fontId="4"/>
  </si>
  <si>
    <t>　※令和8年3月31日現在で15歳以下を児童とする</t>
    <rPh sb="2" eb="4">
      <t>レイワ</t>
    </rPh>
    <rPh sb="5" eb="6">
      <t>ネン</t>
    </rPh>
    <rPh sb="7" eb="8">
      <t>ガツ</t>
    </rPh>
    <rPh sb="10" eb="11">
      <t>ニチ</t>
    </rPh>
    <rPh sb="11" eb="13">
      <t>ゲンザイ</t>
    </rPh>
    <rPh sb="16" eb="17">
      <t>サイ</t>
    </rPh>
    <rPh sb="17" eb="19">
      <t>イカ</t>
    </rPh>
    <rPh sb="20" eb="22">
      <t>ジドウ</t>
    </rPh>
    <phoneticPr fontId="4"/>
  </si>
  <si>
    <t>令和8年度予算額</t>
    <rPh sb="0" eb="2">
      <t>レイワ</t>
    </rPh>
    <rPh sb="3" eb="5">
      <t>ネンド</t>
    </rPh>
    <rPh sb="5" eb="8">
      <t>ヨサンガク</t>
    </rPh>
    <phoneticPr fontId="4"/>
  </si>
  <si>
    <t>４　図書館の経費</t>
    <rPh sb="2" eb="4">
      <t>トショ</t>
    </rPh>
    <rPh sb="4" eb="5">
      <t>カン</t>
    </rPh>
    <rPh sb="6" eb="8">
      <t>ケイヒ</t>
    </rPh>
    <phoneticPr fontId="4"/>
  </si>
  <si>
    <t>８　サービス実績</t>
    <rPh sb="2" eb="4">
      <t>ヘイネンド</t>
    </rPh>
    <rPh sb="6" eb="8">
      <t>ジッセキ</t>
    </rPh>
    <phoneticPr fontId="4"/>
  </si>
  <si>
    <r>
      <t>２　館構成 （</t>
    </r>
    <r>
      <rPr>
        <b/>
        <sz val="11"/>
        <color theme="1"/>
        <rFont val="BIZ UD明朝 Medium"/>
      </rPr>
      <t>令和8年度）</t>
    </r>
    <rPh sb="7" eb="9">
      <t>レイワ</t>
    </rPh>
    <phoneticPr fontId="4"/>
  </si>
  <si>
    <r>
      <t>３　職員構成 （</t>
    </r>
    <r>
      <rPr>
        <b/>
        <sz val="11"/>
        <color theme="1"/>
        <rFont val="BIZ UD明朝 Medium"/>
      </rPr>
      <t>令和8年度）</t>
    </r>
    <rPh sb="2" eb="4">
      <t>ショクイン</t>
    </rPh>
    <rPh sb="4" eb="6">
      <t>コウセイ</t>
    </rPh>
    <rPh sb="8" eb="10">
      <t>レイワ</t>
    </rPh>
    <rPh sb="11" eb="13">
      <t>ネンド</t>
    </rPh>
    <phoneticPr fontId="4"/>
  </si>
  <si>
    <r>
      <t xml:space="preserve">５　資料 </t>
    </r>
    <r>
      <rPr>
        <b/>
        <sz val="11"/>
        <color theme="1"/>
        <rFont val="BIZ UD明朝 Medium"/>
      </rPr>
      <t>（令和7年度）</t>
    </r>
    <rPh sb="2" eb="4">
      <t>シリョウ</t>
    </rPh>
    <rPh sb="6" eb="8">
      <t>レイワ</t>
    </rPh>
    <rPh sb="10" eb="11">
      <t>ドヘイネンド</t>
    </rPh>
    <phoneticPr fontId="4"/>
  </si>
  <si>
    <r>
      <t>６　利用状況 （</t>
    </r>
    <r>
      <rPr>
        <b/>
        <sz val="11"/>
        <color theme="1"/>
        <rFont val="BIZ UD明朝 Medium"/>
      </rPr>
      <t>令和7年度）</t>
    </r>
    <rPh sb="2" eb="4">
      <t>リヨウ</t>
    </rPh>
    <rPh sb="4" eb="6">
      <t>ジョウキョウ</t>
    </rPh>
    <rPh sb="8" eb="10">
      <t>レイワ</t>
    </rPh>
    <rPh sb="12" eb="13">
      <t>ドヘイネンド</t>
    </rPh>
    <phoneticPr fontId="4"/>
  </si>
  <si>
    <t>※蔵書冊数は図書数</t>
    <rPh sb="1" eb="3">
      <t>ゾウショ</t>
    </rPh>
    <rPh sb="3" eb="5">
      <t>サッスウ</t>
    </rPh>
    <rPh sb="6" eb="8">
      <t>トショ</t>
    </rPh>
    <rPh sb="8" eb="9">
      <t>スウ</t>
    </rPh>
    <phoneticPr fontId="4"/>
  </si>
  <si>
    <t>※有効登録者：5年以内に利用があった登録者（市外も含む）</t>
    <rPh sb="1" eb="3">
      <t>ユウコウ</t>
    </rPh>
    <rPh sb="3" eb="6">
      <t>トウロクシャ</t>
    </rPh>
    <rPh sb="8" eb="9">
      <t>ネン</t>
    </rPh>
    <rPh sb="9" eb="11">
      <t>イナイ</t>
    </rPh>
    <rPh sb="12" eb="14">
      <t>リヨウ</t>
    </rPh>
    <rPh sb="18" eb="21">
      <t>トウロクシャ</t>
    </rPh>
    <rPh sb="22" eb="24">
      <t>シガイ</t>
    </rPh>
    <rPh sb="25" eb="26">
      <t>フク</t>
    </rPh>
    <phoneticPr fontId="4"/>
  </si>
  <si>
    <t>（４）　除籍図書冊数</t>
    <rPh sb="4" eb="6">
      <t>ジョセキ</t>
    </rPh>
    <rPh sb="6" eb="8">
      <t>トショ</t>
    </rPh>
    <rPh sb="8" eb="10">
      <t>サツスウ</t>
    </rPh>
    <phoneticPr fontId="4"/>
  </si>
  <si>
    <t>（５）　雑誌　受入総タイトル数</t>
    <rPh sb="4" eb="6">
      <t>ザッシ</t>
    </rPh>
    <phoneticPr fontId="4"/>
  </si>
  <si>
    <t>（６）　新聞　購買新聞タイトル数</t>
    <rPh sb="4" eb="6">
      <t>シンブン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</si>
</sst>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0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  <numFmt numFmtId="178" formatCode="#,##0&quot;人&quot;"/>
    <numFmt numFmtId="179" formatCode="#,###&quot;世帯&quot;"/>
    <numFmt numFmtId="180" formatCode="0&quot;名&quot;"/>
    <numFmt numFmtId="181" formatCode="#,##0&quot;点&quot;"/>
    <numFmt numFmtId="182" formatCode="#,##0&quot;タイトル&quot;"/>
    <numFmt numFmtId="183" formatCode="#,##0&quot;冊&quot;"/>
    <numFmt numFmtId="184" formatCode="#,##0&quot;誌&quot;"/>
    <numFmt numFmtId="185" formatCode="#,##0&quot;件&quot;"/>
    <numFmt numFmtId="186" formatCode="#,##0&quot;枚&quot;"/>
    <numFmt numFmtId="187" formatCode="#,##0&quot;紙&quot;"/>
    <numFmt numFmtId="188" formatCode="#,##0&quot;校&quot;"/>
    <numFmt numFmtId="189" formatCode="#,##0&quot;回&quot;"/>
    <numFmt numFmtId="190" formatCode="#,##0&quot;学級&quot;"/>
    <numFmt numFmtId="191" formatCode="_ * #,##0.0_ ;_ * \-#,##0.0_ ;_ * &quot;-&quot;?_ ;_ @_ "/>
    <numFmt numFmtId="192" formatCode="0.00_ "/>
    <numFmt numFmtId="193" formatCode="0_ 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BIZ UD明朝 Medium"/>
      <family val="1"/>
    </font>
    <font>
      <sz val="18"/>
      <color theme="1"/>
      <name val="BIZ UD明朝 Medium"/>
      <family val="1"/>
    </font>
    <font>
      <sz val="10"/>
      <color theme="1"/>
      <name val="BIZ UD明朝 Medium"/>
      <family val="1"/>
    </font>
    <font>
      <b/>
      <sz val="12"/>
      <color theme="1"/>
      <name val="BIZ UD明朝 Medium"/>
      <family val="1"/>
    </font>
    <font>
      <b/>
      <sz val="11"/>
      <color theme="1"/>
      <name val="BIZ UD明朝 Medium"/>
      <family val="1"/>
    </font>
    <font>
      <sz val="12"/>
      <color theme="1"/>
      <name val="BIZ UD明朝 Medium"/>
      <family val="1"/>
    </font>
    <font>
      <sz val="10.5"/>
      <color theme="1"/>
      <name val="BIZ UD明朝 Medium"/>
      <family val="1"/>
    </font>
    <font>
      <sz val="9"/>
      <color theme="1"/>
      <name val="BIZ UD明朝 Medium"/>
      <family val="1"/>
    </font>
    <font>
      <sz val="8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0" xfId="5" applyFont="1" applyFill="1" applyBorder="1">
      <alignment vertical="center"/>
    </xf>
    <xf numFmtId="0" fontId="9" fillId="0" borderId="0" xfId="5" applyFont="1" applyFill="1" applyBorder="1">
      <alignment vertical="center"/>
    </xf>
    <xf numFmtId="0" fontId="5" fillId="0" borderId="2" xfId="5" applyFont="1" applyFill="1" applyBorder="1" applyAlignment="1">
      <alignment horizontal="left" vertical="center"/>
    </xf>
    <xf numFmtId="0" fontId="5" fillId="0" borderId="3" xfId="5" applyFont="1" applyFill="1" applyBorder="1" applyAlignment="1">
      <alignment horizontal="left" vertical="center"/>
    </xf>
    <xf numFmtId="0" fontId="11" fillId="0" borderId="3" xfId="5" applyFont="1" applyFill="1" applyBorder="1" applyAlignment="1">
      <alignment horizontal="left" vertical="center"/>
    </xf>
    <xf numFmtId="0" fontId="5" fillId="0" borderId="4" xfId="5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right" vertical="center"/>
    </xf>
    <xf numFmtId="0" fontId="5" fillId="0" borderId="14" xfId="5" applyFont="1" applyFill="1" applyBorder="1" applyAlignment="1">
      <alignment horizontal="left" vertical="center"/>
    </xf>
    <xf numFmtId="0" fontId="5" fillId="0" borderId="15" xfId="5" applyFont="1" applyFill="1" applyBorder="1" applyAlignment="1">
      <alignment horizontal="left" vertical="center"/>
    </xf>
    <xf numFmtId="0" fontId="11" fillId="0" borderId="15" xfId="5" applyFont="1" applyFill="1" applyBorder="1" applyAlignment="1">
      <alignment horizontal="left" vertical="center"/>
    </xf>
    <xf numFmtId="0" fontId="5" fillId="0" borderId="16" xfId="5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3" fontId="5" fillId="0" borderId="13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176" fontId="5" fillId="0" borderId="13" xfId="0" applyNumberFormat="1" applyFont="1" applyFill="1" applyBorder="1" applyAlignment="1">
      <alignment vertical="center"/>
    </xf>
    <xf numFmtId="0" fontId="9" fillId="0" borderId="21" xfId="5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 shrinkToFit="1"/>
    </xf>
    <xf numFmtId="177" fontId="5" fillId="0" borderId="9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80" fontId="5" fillId="0" borderId="5" xfId="0" applyNumberFormat="1" applyFont="1" applyFill="1" applyBorder="1" applyAlignment="1">
      <alignment horizontal="right" vertical="center"/>
    </xf>
    <xf numFmtId="180" fontId="5" fillId="0" borderId="6" xfId="0" applyNumberFormat="1" applyFont="1" applyFill="1" applyBorder="1" applyAlignment="1">
      <alignment horizontal="right" vertical="center"/>
    </xf>
    <xf numFmtId="180" fontId="5" fillId="0" borderId="7" xfId="0" applyNumberFormat="1" applyFont="1" applyFill="1" applyBorder="1" applyAlignment="1">
      <alignment horizontal="right" vertical="center"/>
    </xf>
    <xf numFmtId="180" fontId="5" fillId="0" borderId="8" xfId="0" applyNumberFormat="1" applyFont="1" applyFill="1" applyBorder="1" applyAlignment="1">
      <alignment horizontal="right" vertical="center"/>
    </xf>
    <xf numFmtId="180" fontId="5" fillId="0" borderId="9" xfId="0" applyNumberFormat="1" applyFont="1" applyFill="1" applyBorder="1" applyAlignment="1">
      <alignment horizontal="right" vertical="center"/>
    </xf>
    <xf numFmtId="181" fontId="5" fillId="0" borderId="1" xfId="0" applyNumberFormat="1" applyFont="1" applyFill="1" applyBorder="1" applyAlignment="1">
      <alignment horizontal="right" vertical="center"/>
    </xf>
    <xf numFmtId="182" fontId="5" fillId="0" borderId="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center" vertical="center" wrapText="1"/>
    </xf>
    <xf numFmtId="178" fontId="5" fillId="0" borderId="9" xfId="0" applyNumberFormat="1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shrinkToFit="1"/>
    </xf>
    <xf numFmtId="177" fontId="5" fillId="0" borderId="21" xfId="0" applyNumberFormat="1" applyFont="1" applyFill="1" applyBorder="1" applyAlignment="1">
      <alignment horizontal="right" vertical="center" wrapText="1"/>
    </xf>
    <xf numFmtId="180" fontId="5" fillId="0" borderId="17" xfId="0" applyNumberFormat="1" applyFont="1" applyFill="1" applyBorder="1" applyAlignment="1">
      <alignment horizontal="right" vertical="center"/>
    </xf>
    <xf numFmtId="180" fontId="5" fillId="0" borderId="18" xfId="0" applyNumberFormat="1" applyFont="1" applyFill="1" applyBorder="1" applyAlignment="1">
      <alignment horizontal="right" vertical="center"/>
    </xf>
    <xf numFmtId="180" fontId="5" fillId="0" borderId="19" xfId="0" applyNumberFormat="1" applyFont="1" applyFill="1" applyBorder="1" applyAlignment="1">
      <alignment horizontal="right" vertical="center"/>
    </xf>
    <xf numFmtId="180" fontId="5" fillId="0" borderId="20" xfId="0" applyNumberFormat="1" applyFont="1" applyFill="1" applyBorder="1" applyAlignment="1">
      <alignment horizontal="right" vertical="center"/>
    </xf>
    <xf numFmtId="180" fontId="5" fillId="0" borderId="33" xfId="0" applyNumberFormat="1" applyFont="1" applyFill="1" applyBorder="1" applyAlignment="1">
      <alignment horizontal="right" vertical="center"/>
    </xf>
    <xf numFmtId="181" fontId="5" fillId="0" borderId="13" xfId="7" applyNumberFormat="1" applyFont="1" applyFill="1" applyBorder="1" applyAlignment="1">
      <alignment horizontal="right" vertical="center"/>
    </xf>
    <xf numFmtId="183" fontId="5" fillId="0" borderId="13" xfId="0" applyNumberFormat="1" applyFont="1" applyFill="1" applyBorder="1" applyAlignment="1">
      <alignment horizontal="right" vertical="center" wrapText="1"/>
    </xf>
    <xf numFmtId="183" fontId="5" fillId="0" borderId="24" xfId="0" applyNumberFormat="1" applyFont="1" applyFill="1" applyBorder="1" applyAlignment="1">
      <alignment horizontal="right" vertical="center"/>
    </xf>
    <xf numFmtId="183" fontId="5" fillId="0" borderId="0" xfId="0" applyNumberFormat="1" applyFont="1" applyFill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176" fontId="5" fillId="0" borderId="25" xfId="0" applyNumberFormat="1" applyFont="1" applyFill="1" applyBorder="1" applyAlignment="1">
      <alignment horizontal="center" vertical="center" wrapText="1"/>
    </xf>
    <xf numFmtId="178" fontId="5" fillId="0" borderId="25" xfId="0" applyNumberFormat="1" applyFont="1" applyFill="1" applyBorder="1" applyAlignment="1">
      <alignment horizontal="right" vertical="center"/>
    </xf>
    <xf numFmtId="0" fontId="9" fillId="0" borderId="0" xfId="5" applyFont="1" applyFill="1" applyBorder="1" applyAlignment="1">
      <alignment horizontal="right" vertical="center"/>
    </xf>
    <xf numFmtId="0" fontId="9" fillId="0" borderId="34" xfId="5" applyFont="1" applyFill="1" applyBorder="1">
      <alignment vertical="center"/>
    </xf>
    <xf numFmtId="0" fontId="5" fillId="0" borderId="25" xfId="0" applyFont="1" applyFill="1" applyBorder="1" applyAlignment="1">
      <alignment horizontal="center" vertical="center" shrinkToFit="1"/>
    </xf>
    <xf numFmtId="177" fontId="5" fillId="0" borderId="25" xfId="0" applyNumberFormat="1" applyFont="1" applyFill="1" applyBorder="1" applyAlignment="1">
      <alignment horizontal="right" vertical="center" wrapText="1"/>
    </xf>
    <xf numFmtId="0" fontId="5" fillId="0" borderId="3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right" vertical="center"/>
    </xf>
    <xf numFmtId="0" fontId="7" fillId="0" borderId="19" xfId="0" applyFont="1" applyFill="1" applyBorder="1" applyAlignment="1">
      <alignment horizontal="right" vertical="center"/>
    </xf>
    <xf numFmtId="0" fontId="7" fillId="0" borderId="2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36" xfId="0" applyFont="1" applyFill="1" applyBorder="1" applyAlignment="1">
      <alignment horizontal="right" vertical="center"/>
    </xf>
    <xf numFmtId="176" fontId="5" fillId="0" borderId="1" xfId="5" applyNumberFormat="1" applyFont="1" applyFill="1" applyBorder="1" applyAlignment="1">
      <alignment horizontal="right" vertical="center" wrapText="1"/>
    </xf>
    <xf numFmtId="176" fontId="5" fillId="0" borderId="22" xfId="5" applyNumberFormat="1" applyFont="1" applyFill="1" applyBorder="1" applyAlignment="1">
      <alignment horizontal="right" vertical="center" wrapText="1"/>
    </xf>
    <xf numFmtId="176" fontId="5" fillId="0" borderId="23" xfId="5" applyNumberFormat="1" applyFont="1" applyFill="1" applyBorder="1" applyAlignment="1">
      <alignment horizontal="right" vertical="center" wrapText="1"/>
    </xf>
    <xf numFmtId="183" fontId="5" fillId="0" borderId="13" xfId="0" applyNumberFormat="1" applyFont="1" applyFill="1" applyBorder="1" applyAlignment="1">
      <alignment horizontal="right" vertical="center"/>
    </xf>
    <xf numFmtId="183" fontId="5" fillId="0" borderId="0" xfId="0" applyNumberFormat="1" applyFont="1" applyFill="1" applyBorder="1" applyAlignment="1">
      <alignment horizontal="right" vertical="center"/>
    </xf>
    <xf numFmtId="184" fontId="5" fillId="0" borderId="13" xfId="0" applyNumberFormat="1" applyFont="1" applyFill="1" applyBorder="1" applyAlignment="1">
      <alignment horizontal="right" vertical="center"/>
    </xf>
    <xf numFmtId="178" fontId="5" fillId="0" borderId="13" xfId="0" applyNumberFormat="1" applyFont="1" applyFill="1" applyBorder="1" applyAlignment="1">
      <alignment horizontal="right" vertical="center"/>
    </xf>
    <xf numFmtId="178" fontId="5" fillId="0" borderId="24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183" fontId="5" fillId="0" borderId="24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center" vertical="center"/>
    </xf>
    <xf numFmtId="185" fontId="5" fillId="0" borderId="1" xfId="0" applyNumberFormat="1" applyFont="1" applyFill="1" applyBorder="1" applyAlignment="1">
      <alignment horizontal="right" vertical="center"/>
    </xf>
    <xf numFmtId="186" fontId="5" fillId="0" borderId="1" xfId="0" applyNumberFormat="1" applyFont="1" applyFill="1" applyBorder="1" applyAlignment="1">
      <alignment horizontal="right" vertical="center"/>
    </xf>
    <xf numFmtId="0" fontId="5" fillId="0" borderId="30" xfId="5" applyFont="1" applyFill="1" applyBorder="1" applyAlignment="1">
      <alignment horizontal="left" vertical="center"/>
    </xf>
    <xf numFmtId="0" fontId="5" fillId="0" borderId="31" xfId="5" applyFont="1" applyFill="1" applyBorder="1" applyAlignment="1">
      <alignment horizontal="left" vertical="center"/>
    </xf>
    <xf numFmtId="0" fontId="11" fillId="0" borderId="31" xfId="5" applyFont="1" applyFill="1" applyBorder="1" applyAlignment="1">
      <alignment horizontal="left" vertical="center"/>
    </xf>
    <xf numFmtId="0" fontId="5" fillId="0" borderId="32" xfId="5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right" vertical="center"/>
    </xf>
    <xf numFmtId="0" fontId="7" fillId="0" borderId="39" xfId="0" applyFont="1" applyFill="1" applyBorder="1" applyAlignment="1">
      <alignment horizontal="right" vertical="center"/>
    </xf>
    <xf numFmtId="0" fontId="7" fillId="0" borderId="40" xfId="0" applyFont="1" applyFill="1" applyBorder="1" applyAlignment="1">
      <alignment horizontal="right" vertical="center"/>
    </xf>
    <xf numFmtId="0" fontId="7" fillId="0" borderId="33" xfId="0" applyFont="1" applyFill="1" applyBorder="1" applyAlignment="1">
      <alignment horizontal="right" vertical="center"/>
    </xf>
    <xf numFmtId="187" fontId="5" fillId="0" borderId="13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vertical="center"/>
    </xf>
    <xf numFmtId="185" fontId="5" fillId="0" borderId="1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 wrapText="1"/>
    </xf>
    <xf numFmtId="185" fontId="5" fillId="0" borderId="0" xfId="0" applyNumberFormat="1" applyFont="1" applyFill="1" applyAlignment="1">
      <alignment horizontal="right" vertical="center"/>
    </xf>
    <xf numFmtId="176" fontId="5" fillId="0" borderId="24" xfId="0" applyNumberFormat="1" applyFont="1" applyFill="1" applyBorder="1" applyAlignment="1">
      <alignment vertical="center"/>
    </xf>
    <xf numFmtId="188" fontId="7" fillId="0" borderId="2" xfId="5" applyNumberFormat="1" applyFont="1" applyFill="1" applyBorder="1" applyAlignment="1">
      <alignment horizontal="right" vertical="center"/>
    </xf>
    <xf numFmtId="188" fontId="7" fillId="0" borderId="3" xfId="5" applyNumberFormat="1" applyFont="1" applyFill="1" applyBorder="1" applyAlignment="1">
      <alignment horizontal="right" vertical="center"/>
    </xf>
    <xf numFmtId="189" fontId="5" fillId="0" borderId="3" xfId="5" applyNumberFormat="1" applyFont="1" applyFill="1" applyBorder="1" applyAlignment="1">
      <alignment horizontal="right" vertical="center"/>
    </xf>
    <xf numFmtId="189" fontId="5" fillId="0" borderId="12" xfId="5" applyNumberFormat="1" applyFont="1" applyFill="1" applyBorder="1" applyAlignment="1">
      <alignment horizontal="right" vertical="center"/>
    </xf>
    <xf numFmtId="180" fontId="5" fillId="0" borderId="38" xfId="0" applyNumberFormat="1" applyFont="1" applyFill="1" applyBorder="1" applyAlignment="1">
      <alignment horizontal="right" vertical="center"/>
    </xf>
    <xf numFmtId="180" fontId="5" fillId="0" borderId="39" xfId="0" applyNumberFormat="1" applyFont="1" applyFill="1" applyBorder="1" applyAlignment="1">
      <alignment horizontal="right" vertical="center"/>
    </xf>
    <xf numFmtId="180" fontId="5" fillId="0" borderId="40" xfId="0" applyNumberFormat="1" applyFont="1" applyFill="1" applyBorder="1" applyAlignment="1">
      <alignment horizontal="right" vertical="center"/>
    </xf>
    <xf numFmtId="180" fontId="5" fillId="0" borderId="41" xfId="0" applyNumberFormat="1" applyFont="1" applyFill="1" applyBorder="1" applyAlignment="1">
      <alignment horizontal="right" vertical="center"/>
    </xf>
    <xf numFmtId="180" fontId="5" fillId="0" borderId="36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181" fontId="5" fillId="0" borderId="9" xfId="0" applyNumberFormat="1" applyFont="1" applyFill="1" applyBorder="1" applyAlignment="1">
      <alignment horizontal="right" vertical="center"/>
    </xf>
    <xf numFmtId="183" fontId="5" fillId="0" borderId="9" xfId="0" applyNumberFormat="1" applyFont="1" applyFill="1" applyBorder="1" applyAlignment="1">
      <alignment horizontal="right" vertical="center" wrapText="1"/>
    </xf>
    <xf numFmtId="190" fontId="7" fillId="0" borderId="14" xfId="0" applyNumberFormat="1" applyFont="1" applyFill="1" applyBorder="1" applyAlignment="1">
      <alignment horizontal="right" vertical="center" shrinkToFit="1"/>
    </xf>
    <xf numFmtId="190" fontId="7" fillId="0" borderId="15" xfId="0" applyNumberFormat="1" applyFont="1" applyFill="1" applyBorder="1" applyAlignment="1">
      <alignment horizontal="right" vertical="center" shrinkToFit="1"/>
    </xf>
    <xf numFmtId="189" fontId="5" fillId="0" borderId="15" xfId="5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180" fontId="5" fillId="0" borderId="30" xfId="0" applyNumberFormat="1" applyFont="1" applyFill="1" applyBorder="1" applyAlignment="1">
      <alignment horizontal="right" vertical="center"/>
    </xf>
    <xf numFmtId="180" fontId="5" fillId="0" borderId="31" xfId="0" applyNumberFormat="1" applyFont="1" applyFill="1" applyBorder="1" applyAlignment="1">
      <alignment horizontal="right" vertical="center"/>
    </xf>
    <xf numFmtId="180" fontId="5" fillId="0" borderId="42" xfId="0" applyNumberFormat="1" applyFont="1" applyFill="1" applyBorder="1" applyAlignment="1">
      <alignment horizontal="right" vertical="center"/>
    </xf>
    <xf numFmtId="180" fontId="5" fillId="0" borderId="25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 shrinkToFit="1"/>
    </xf>
    <xf numFmtId="181" fontId="5" fillId="0" borderId="25" xfId="0" applyNumberFormat="1" applyFont="1" applyFill="1" applyBorder="1" applyAlignment="1">
      <alignment horizontal="right" vertical="center"/>
    </xf>
    <xf numFmtId="183" fontId="5" fillId="0" borderId="25" xfId="0" applyNumberFormat="1" applyFont="1" applyFill="1" applyBorder="1" applyAlignment="1">
      <alignment horizontal="right" vertical="center" wrapText="1"/>
    </xf>
    <xf numFmtId="0" fontId="9" fillId="0" borderId="25" xfId="5" applyFont="1" applyFill="1" applyBorder="1" applyAlignment="1">
      <alignment horizontal="right" vertical="center"/>
    </xf>
    <xf numFmtId="191" fontId="5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191" fontId="5" fillId="0" borderId="1" xfId="0" applyNumberFormat="1" applyFont="1" applyFill="1" applyBorder="1" applyAlignment="1">
      <alignment vertical="center" wrapText="1"/>
    </xf>
    <xf numFmtId="43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41" fontId="5" fillId="0" borderId="1" xfId="0" applyNumberFormat="1" applyFont="1" applyFill="1" applyBorder="1" applyAlignment="1">
      <alignment horizontal="right" vertical="center" wrapText="1"/>
    </xf>
    <xf numFmtId="41" fontId="12" fillId="0" borderId="0" xfId="0" applyNumberFormat="1" applyFont="1" applyFill="1" applyBorder="1" applyAlignment="1">
      <alignment vertical="center"/>
    </xf>
    <xf numFmtId="189" fontId="5" fillId="0" borderId="2" xfId="5" applyNumberFormat="1" applyFont="1" applyFill="1" applyBorder="1" applyAlignment="1">
      <alignment horizontal="right" vertical="center"/>
    </xf>
    <xf numFmtId="189" fontId="5" fillId="0" borderId="4" xfId="5" applyNumberFormat="1" applyFont="1" applyFill="1" applyBorder="1" applyAlignment="1">
      <alignment horizontal="right" vertical="center"/>
    </xf>
    <xf numFmtId="189" fontId="9" fillId="0" borderId="9" xfId="5" applyNumberFormat="1" applyFont="1" applyFill="1" applyBorder="1" applyAlignment="1">
      <alignment horizontal="right" vertical="center"/>
    </xf>
    <xf numFmtId="189" fontId="9" fillId="0" borderId="34" xfId="5" applyNumberFormat="1" applyFont="1" applyFill="1" applyBorder="1" applyAlignment="1">
      <alignment horizontal="right" vertical="center"/>
    </xf>
    <xf numFmtId="178" fontId="5" fillId="0" borderId="5" xfId="0" applyNumberFormat="1" applyFont="1" applyFill="1" applyBorder="1" applyAlignment="1">
      <alignment horizontal="right" vertical="center"/>
    </xf>
    <xf numFmtId="178" fontId="5" fillId="0" borderId="6" xfId="0" applyNumberFormat="1" applyFont="1" applyFill="1" applyBorder="1" applyAlignment="1">
      <alignment horizontal="right" vertical="center"/>
    </xf>
    <xf numFmtId="178" fontId="5" fillId="0" borderId="12" xfId="5" applyNumberFormat="1" applyFont="1" applyFill="1" applyBorder="1" applyAlignment="1">
      <alignment horizontal="right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189" fontId="5" fillId="0" borderId="30" xfId="5" applyNumberFormat="1" applyFont="1" applyFill="1" applyBorder="1" applyAlignment="1">
      <alignment horizontal="right" vertical="center"/>
    </xf>
    <xf numFmtId="189" fontId="5" fillId="0" borderId="31" xfId="5" applyNumberFormat="1" applyFont="1" applyFill="1" applyBorder="1" applyAlignment="1">
      <alignment horizontal="right" vertical="center"/>
    </xf>
    <xf numFmtId="189" fontId="5" fillId="0" borderId="32" xfId="5" applyNumberFormat="1" applyFont="1" applyFill="1" applyBorder="1" applyAlignment="1">
      <alignment horizontal="right" vertical="center"/>
    </xf>
    <xf numFmtId="189" fontId="9" fillId="0" borderId="25" xfId="5" applyNumberFormat="1" applyFont="1" applyFill="1" applyBorder="1" applyAlignment="1">
      <alignment horizontal="right" vertical="center"/>
    </xf>
    <xf numFmtId="178" fontId="5" fillId="0" borderId="26" xfId="0" applyNumberFormat="1" applyFont="1" applyFill="1" applyBorder="1" applyAlignment="1">
      <alignment horizontal="right" vertical="center"/>
    </xf>
    <xf numFmtId="178" fontId="5" fillId="0" borderId="27" xfId="0" applyNumberFormat="1" applyFont="1" applyFill="1" applyBorder="1" applyAlignment="1">
      <alignment horizontal="right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178" fontId="5" fillId="0" borderId="2" xfId="5" applyNumberFormat="1" applyFont="1" applyFill="1" applyBorder="1" applyAlignment="1">
      <alignment horizontal="right" vertical="center"/>
    </xf>
    <xf numFmtId="178" fontId="5" fillId="0" borderId="3" xfId="5" applyNumberFormat="1" applyFont="1" applyFill="1" applyBorder="1" applyAlignment="1">
      <alignment horizontal="right" vertical="center"/>
    </xf>
    <xf numFmtId="178" fontId="5" fillId="0" borderId="4" xfId="5" applyNumberFormat="1" applyFont="1" applyFill="1" applyBorder="1" applyAlignment="1">
      <alignment horizontal="right" vertical="center"/>
    </xf>
    <xf numFmtId="178" fontId="9" fillId="0" borderId="9" xfId="5" applyNumberFormat="1" applyFont="1" applyFill="1" applyBorder="1" applyAlignment="1">
      <alignment horizontal="right" vertical="center"/>
    </xf>
    <xf numFmtId="178" fontId="9" fillId="0" borderId="34" xfId="5" applyNumberFormat="1" applyFont="1" applyFill="1" applyBorder="1" applyAlignment="1">
      <alignment horizontal="right" vertical="center"/>
    </xf>
    <xf numFmtId="192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right" vertical="center" wrapText="1"/>
    </xf>
    <xf numFmtId="193" fontId="5" fillId="0" borderId="9" xfId="0" applyNumberFormat="1" applyFont="1" applyFill="1" applyBorder="1" applyAlignment="1">
      <alignment horizontal="right" vertical="center" wrapText="1"/>
    </xf>
    <xf numFmtId="0" fontId="5" fillId="0" borderId="47" xfId="0" applyFont="1" applyFill="1" applyBorder="1" applyAlignment="1">
      <alignment horizontal="center" vertical="center"/>
    </xf>
    <xf numFmtId="178" fontId="5" fillId="0" borderId="30" xfId="5" applyNumberFormat="1" applyFont="1" applyFill="1" applyBorder="1" applyAlignment="1">
      <alignment horizontal="right" vertical="center"/>
    </xf>
    <xf numFmtId="178" fontId="5" fillId="0" borderId="31" xfId="5" applyNumberFormat="1" applyFont="1" applyFill="1" applyBorder="1" applyAlignment="1">
      <alignment horizontal="right" vertical="center"/>
    </xf>
    <xf numFmtId="178" fontId="5" fillId="0" borderId="32" xfId="5" applyNumberFormat="1" applyFont="1" applyFill="1" applyBorder="1" applyAlignment="1">
      <alignment horizontal="right" vertical="center"/>
    </xf>
    <xf numFmtId="178" fontId="9" fillId="0" borderId="25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top"/>
    </xf>
    <xf numFmtId="192" fontId="5" fillId="0" borderId="21" xfId="0" applyNumberFormat="1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193" fontId="5" fillId="0" borderId="21" xfId="0" applyNumberFormat="1" applyFont="1" applyFill="1" applyBorder="1" applyAlignment="1">
      <alignment horizontal="right" vertical="center" wrapText="1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192" fontId="5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right" vertical="center" wrapText="1"/>
    </xf>
    <xf numFmtId="193" fontId="5" fillId="0" borderId="25" xfId="0" applyNumberFormat="1" applyFont="1" applyFill="1" applyBorder="1" applyAlignment="1">
      <alignment horizontal="right" vertical="center" wrapText="1"/>
    </xf>
  </cellXfs>
  <cellStyles count="8">
    <cellStyle name="パーセント 2" xfId="1"/>
    <cellStyle name="桁区切り 2" xfId="2"/>
    <cellStyle name="桁区切り 3" xfId="3"/>
    <cellStyle name="桁区切り 4" xfId="4"/>
    <cellStyle name="標準" xfId="0" builtinId="0"/>
    <cellStyle name="標準 2" xfId="5"/>
    <cellStyle name="標準 3" xfId="6"/>
    <cellStyle name="桁区切り" xfId="7" builtinId="6"/>
  </cellStyles>
  <tableStyles count="0" defaultTableStyle="TableStyleMedium2" defaultPivotStyle="PivotStyleLight16"/>
  <colors>
    <mruColors>
      <color rgb="FFFFFFCC"/>
      <color rgb="FFFFCCFF"/>
      <color rgb="FFCCFF99"/>
      <color rgb="FFCCECFF"/>
      <color rgb="FFFFCCCC"/>
      <color rgb="FFCC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R176"/>
  <sheetViews>
    <sheetView tabSelected="1" view="pageBreakPreview" topLeftCell="A118" zoomScaleNormal="130" zoomScaleSheetLayoutView="100" workbookViewId="0">
      <selection activeCell="I141" sqref="I141:K141"/>
    </sheetView>
  </sheetViews>
  <sheetFormatPr defaultColWidth="4.625" defaultRowHeight="24" customHeight="1"/>
  <cols>
    <col min="1" max="14" width="5.125" style="1" customWidth="1"/>
    <col min="15" max="15" width="6.25" style="1" customWidth="1"/>
    <col min="16" max="17" width="5.125" style="1" customWidth="1"/>
    <col min="18" max="16384" width="4.625" style="1"/>
  </cols>
  <sheetData>
    <row r="1" spans="1:16" s="2" customFormat="1" ht="30.6" customHeight="1">
      <c r="A1" s="3" t="s">
        <v>162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</row>
    <row r="2" spans="1:16" ht="11.25" customHeight="1"/>
    <row r="3" spans="1:16" ht="21" customHeight="1">
      <c r="A3" s="4" t="s">
        <v>16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1" customHeight="1">
      <c r="A4" s="5" t="s">
        <v>163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21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1.25" customHeight="1"/>
    <row r="7" spans="1:16" ht="22.7" customHeight="1">
      <c r="A7" s="6" t="s">
        <v>63</v>
      </c>
      <c r="B7" s="8"/>
    </row>
    <row r="8" spans="1:16" ht="22.7" customHeight="1">
      <c r="B8" s="9" t="s">
        <v>1</v>
      </c>
      <c r="C8" s="9"/>
      <c r="D8" s="9"/>
      <c r="E8" s="70">
        <v>400264</v>
      </c>
      <c r="F8" s="70"/>
      <c r="G8" s="70"/>
    </row>
    <row r="9" spans="1:16" ht="22.7" customHeight="1">
      <c r="B9" s="9" t="s">
        <v>3</v>
      </c>
      <c r="C9" s="9"/>
      <c r="D9" s="9"/>
      <c r="E9" s="71">
        <v>188456</v>
      </c>
      <c r="F9" s="71"/>
      <c r="G9" s="71"/>
    </row>
    <row r="10" spans="1:16" ht="22.7" customHeight="1">
      <c r="B10" s="9" t="s">
        <v>7</v>
      </c>
      <c r="C10" s="9"/>
      <c r="D10" s="9"/>
      <c r="E10" s="72" t="s">
        <v>88</v>
      </c>
      <c r="F10" s="72"/>
      <c r="G10" s="72"/>
    </row>
    <row r="11" spans="1:16" ht="11.25" customHeight="1"/>
    <row r="12" spans="1:16" ht="22.7" customHeight="1">
      <c r="A12" s="6" t="s">
        <v>169</v>
      </c>
    </row>
    <row r="13" spans="1:16" ht="22.7" customHeight="1">
      <c r="B13" s="9" t="s">
        <v>12</v>
      </c>
      <c r="C13" s="9"/>
      <c r="D13" s="9"/>
      <c r="E13" s="9"/>
      <c r="F13" s="81" t="s">
        <v>20</v>
      </c>
      <c r="G13" s="81"/>
    </row>
    <row r="14" spans="1:16" ht="22.7" customHeight="1">
      <c r="B14" s="9" t="s">
        <v>18</v>
      </c>
      <c r="C14" s="9"/>
      <c r="D14" s="9"/>
      <c r="E14" s="9"/>
      <c r="F14" s="81" t="s">
        <v>15</v>
      </c>
      <c r="G14" s="81"/>
    </row>
    <row r="15" spans="1:16" ht="22.7" customHeight="1">
      <c r="B15" s="9" t="s">
        <v>44</v>
      </c>
      <c r="C15" s="9"/>
      <c r="D15" s="9"/>
      <c r="E15" s="9"/>
      <c r="F15" s="81" t="s">
        <v>11</v>
      </c>
      <c r="G15" s="81"/>
    </row>
    <row r="16" spans="1:16" ht="22.7" customHeight="1">
      <c r="B16" s="9" t="s">
        <v>13</v>
      </c>
      <c r="C16" s="9"/>
      <c r="D16" s="9"/>
      <c r="E16" s="9"/>
      <c r="F16" s="81" t="s">
        <v>20</v>
      </c>
      <c r="G16" s="81"/>
    </row>
    <row r="17" spans="1:18" ht="22.7" customHeight="1">
      <c r="B17" s="10" t="s">
        <v>22</v>
      </c>
      <c r="C17" s="10"/>
      <c r="D17" s="10"/>
      <c r="E17" s="10"/>
      <c r="F17" s="81" t="s">
        <v>20</v>
      </c>
      <c r="G17" s="81"/>
    </row>
    <row r="18" spans="1:18" ht="22.7" customHeight="1">
      <c r="B18" s="9" t="s">
        <v>23</v>
      </c>
      <c r="C18" s="9"/>
      <c r="D18" s="9"/>
      <c r="E18" s="9"/>
      <c r="F18" s="81" t="s">
        <v>27</v>
      </c>
      <c r="G18" s="81"/>
    </row>
    <row r="19" spans="1:18" ht="11.25" customHeight="1"/>
    <row r="20" spans="1:18" ht="22.7" customHeight="1">
      <c r="B20" s="9" t="s">
        <v>102</v>
      </c>
      <c r="C20" s="9"/>
      <c r="D20" s="9"/>
      <c r="E20" s="9"/>
      <c r="F20" s="9"/>
      <c r="H20" s="9" t="s">
        <v>103</v>
      </c>
      <c r="I20" s="9"/>
      <c r="J20" s="9"/>
      <c r="K20" s="9"/>
      <c r="L20" s="9"/>
      <c r="M20" s="9"/>
      <c r="N20" s="9"/>
      <c r="O20" s="9"/>
      <c r="P20" s="9"/>
    </row>
    <row r="21" spans="1:18" ht="22.7" customHeight="1">
      <c r="B21" s="11" t="s">
        <v>6</v>
      </c>
      <c r="C21" s="36"/>
      <c r="D21" s="36"/>
      <c r="E21" s="36"/>
      <c r="F21" s="82"/>
      <c r="H21" s="14" t="s">
        <v>31</v>
      </c>
      <c r="I21" s="39"/>
      <c r="J21" s="39"/>
      <c r="K21" s="39" t="s">
        <v>48</v>
      </c>
      <c r="L21" s="39"/>
      <c r="M21" s="39"/>
      <c r="N21" s="39" t="s">
        <v>47</v>
      </c>
      <c r="O21" s="39"/>
      <c r="P21" s="73"/>
    </row>
    <row r="22" spans="1:18" ht="22.7" customHeight="1">
      <c r="B22" s="12" t="s">
        <v>14</v>
      </c>
      <c r="C22" s="37"/>
      <c r="D22" s="37"/>
      <c r="E22" s="37"/>
      <c r="F22" s="83"/>
      <c r="H22" s="15" t="s">
        <v>35</v>
      </c>
      <c r="I22" s="40"/>
      <c r="J22" s="40"/>
      <c r="K22" s="40" t="s">
        <v>32</v>
      </c>
      <c r="L22" s="40"/>
      <c r="M22" s="40"/>
      <c r="N22" s="40" t="s">
        <v>106</v>
      </c>
      <c r="O22" s="40"/>
      <c r="P22" s="74"/>
    </row>
    <row r="23" spans="1:18" ht="22.7" customHeight="1">
      <c r="B23" s="12" t="s">
        <v>21</v>
      </c>
      <c r="C23" s="37"/>
      <c r="D23" s="37"/>
      <c r="E23" s="37"/>
      <c r="F23" s="83"/>
      <c r="H23" s="15" t="s">
        <v>38</v>
      </c>
      <c r="I23" s="40"/>
      <c r="J23" s="40"/>
      <c r="K23" s="40" t="s">
        <v>0</v>
      </c>
      <c r="L23" s="40"/>
      <c r="M23" s="40"/>
      <c r="N23" s="40" t="s">
        <v>109</v>
      </c>
      <c r="O23" s="40"/>
      <c r="P23" s="74"/>
    </row>
    <row r="24" spans="1:18" ht="22.7" customHeight="1">
      <c r="B24" s="12" t="s">
        <v>40</v>
      </c>
      <c r="C24" s="37"/>
      <c r="D24" s="37"/>
      <c r="E24" s="37"/>
      <c r="F24" s="83"/>
      <c r="H24" s="15" t="s">
        <v>105</v>
      </c>
      <c r="I24" s="40"/>
      <c r="J24" s="40"/>
      <c r="K24" s="40" t="s">
        <v>39</v>
      </c>
      <c r="L24" s="40"/>
      <c r="M24" s="40"/>
      <c r="N24" s="206" t="s">
        <v>50</v>
      </c>
      <c r="O24" s="206"/>
      <c r="P24" s="227"/>
    </row>
    <row r="25" spans="1:18" ht="22.7" customHeight="1">
      <c r="B25" s="12" t="s">
        <v>43</v>
      </c>
      <c r="C25" s="37"/>
      <c r="D25" s="37"/>
      <c r="E25" s="37"/>
      <c r="F25" s="83"/>
      <c r="H25" s="15" t="s">
        <v>108</v>
      </c>
      <c r="I25" s="40"/>
      <c r="J25" s="40"/>
      <c r="K25" s="40" t="s">
        <v>41</v>
      </c>
      <c r="L25" s="40"/>
      <c r="M25" s="197"/>
      <c r="N25" s="207"/>
      <c r="O25" s="217"/>
      <c r="P25" s="228"/>
    </row>
    <row r="26" spans="1:18" ht="22.7" customHeight="1">
      <c r="B26" s="13" t="s">
        <v>8</v>
      </c>
      <c r="C26" s="38"/>
      <c r="D26" s="38"/>
      <c r="E26" s="38"/>
      <c r="F26" s="84"/>
      <c r="H26" s="115" t="s">
        <v>46</v>
      </c>
      <c r="I26" s="142"/>
      <c r="J26" s="142"/>
      <c r="K26" s="142" t="s">
        <v>45</v>
      </c>
      <c r="L26" s="142"/>
      <c r="M26" s="198"/>
      <c r="N26" s="207"/>
      <c r="O26" s="217"/>
      <c r="P26" s="228"/>
      <c r="Q26" s="24"/>
      <c r="R26" s="24"/>
    </row>
    <row r="27" spans="1:18" ht="11.45" customHeight="1">
      <c r="P27" s="24"/>
    </row>
    <row r="28" spans="1:18" ht="22.7" customHeight="1">
      <c r="A28" s="6" t="s">
        <v>170</v>
      </c>
      <c r="B28" s="8"/>
      <c r="C28" s="8"/>
    </row>
    <row r="29" spans="1:18" ht="22.7" customHeight="1">
      <c r="B29" s="14" t="s">
        <v>110</v>
      </c>
      <c r="C29" s="39"/>
      <c r="D29" s="39"/>
      <c r="E29" s="73"/>
      <c r="F29" s="85">
        <v>5</v>
      </c>
      <c r="G29" s="98"/>
      <c r="H29" s="116" t="s">
        <v>130</v>
      </c>
      <c r="I29" s="143"/>
      <c r="J29" s="160">
        <v>0</v>
      </c>
      <c r="K29" s="174"/>
    </row>
    <row r="30" spans="1:18" ht="22.7" customHeight="1">
      <c r="B30" s="15" t="s">
        <v>55</v>
      </c>
      <c r="C30" s="40"/>
      <c r="D30" s="40"/>
      <c r="E30" s="74"/>
      <c r="F30" s="86">
        <v>20</v>
      </c>
      <c r="G30" s="99"/>
      <c r="H30" s="117" t="s">
        <v>130</v>
      </c>
      <c r="I30" s="144"/>
      <c r="J30" s="161">
        <v>20</v>
      </c>
      <c r="K30" s="175"/>
    </row>
    <row r="31" spans="1:18" ht="22.7" customHeight="1">
      <c r="B31" s="16" t="s">
        <v>125</v>
      </c>
      <c r="C31" s="41"/>
      <c r="D31" s="41"/>
      <c r="E31" s="75"/>
      <c r="F31" s="87">
        <v>28</v>
      </c>
      <c r="G31" s="100"/>
      <c r="H31" s="118" t="s">
        <v>17</v>
      </c>
      <c r="I31" s="145"/>
      <c r="J31" s="162">
        <v>18</v>
      </c>
      <c r="K31" s="176"/>
    </row>
    <row r="32" spans="1:18" ht="22.7" customHeight="1">
      <c r="B32" s="17" t="s">
        <v>33</v>
      </c>
      <c r="C32" s="42"/>
      <c r="D32" s="42"/>
      <c r="E32" s="76"/>
      <c r="F32" s="88">
        <f>SUM(F29:G31)</f>
        <v>53</v>
      </c>
      <c r="G32" s="101"/>
      <c r="H32" s="119" t="s">
        <v>17</v>
      </c>
      <c r="I32" s="121"/>
      <c r="J32" s="163">
        <f>SUM(J29:K31)</f>
        <v>38</v>
      </c>
      <c r="K32" s="177"/>
    </row>
    <row r="33" spans="1:15" ht="11.25" customHeight="1">
      <c r="E33" s="55"/>
      <c r="F33" s="55"/>
      <c r="G33" s="55"/>
      <c r="H33" s="120"/>
      <c r="I33" s="120"/>
      <c r="J33" s="120"/>
    </row>
    <row r="34" spans="1:15" ht="22.7" customHeight="1">
      <c r="B34" s="18" t="s">
        <v>52</v>
      </c>
      <c r="C34" s="43"/>
      <c r="D34" s="43"/>
      <c r="E34" s="67"/>
      <c r="F34" s="89">
        <v>107</v>
      </c>
      <c r="G34" s="102"/>
      <c r="H34" s="121" t="s">
        <v>17</v>
      </c>
      <c r="I34" s="146"/>
      <c r="J34" s="164">
        <v>92</v>
      </c>
      <c r="K34" s="177"/>
    </row>
    <row r="35" spans="1:15" ht="22.7" customHeight="1">
      <c r="A35" s="6" t="s">
        <v>167</v>
      </c>
      <c r="M35" s="199" t="s">
        <v>19</v>
      </c>
      <c r="N35" s="199"/>
      <c r="O35" s="199"/>
    </row>
    <row r="36" spans="1:15" ht="22.7" customHeight="1">
      <c r="B36" s="9"/>
      <c r="C36" s="9"/>
      <c r="D36" s="9"/>
      <c r="E36" s="9"/>
      <c r="F36" s="9"/>
      <c r="G36" s="9"/>
      <c r="H36" s="9" t="s">
        <v>166</v>
      </c>
      <c r="I36" s="9"/>
      <c r="J36" s="9"/>
      <c r="K36" s="9"/>
      <c r="L36" s="9" t="s">
        <v>156</v>
      </c>
      <c r="M36" s="9"/>
      <c r="N36" s="9"/>
      <c r="O36" s="9"/>
    </row>
    <row r="37" spans="1:15" ht="22.7" customHeight="1">
      <c r="B37" s="19" t="s">
        <v>34</v>
      </c>
      <c r="C37" s="19"/>
      <c r="D37" s="19"/>
      <c r="E37" s="19"/>
      <c r="F37" s="19"/>
      <c r="G37" s="19"/>
      <c r="H37" s="122">
        <v>199776107</v>
      </c>
      <c r="I37" s="122"/>
      <c r="J37" s="122"/>
      <c r="K37" s="122"/>
      <c r="L37" s="122">
        <v>195572923</v>
      </c>
      <c r="M37" s="122"/>
      <c r="N37" s="122"/>
      <c r="O37" s="122"/>
    </row>
    <row r="38" spans="1:15" ht="22.7" customHeight="1">
      <c r="B38" s="19" t="s">
        <v>53</v>
      </c>
      <c r="C38" s="19"/>
      <c r="D38" s="19"/>
      <c r="E38" s="19"/>
      <c r="F38" s="19"/>
      <c r="G38" s="19"/>
      <c r="H38" s="122">
        <v>14333311</v>
      </c>
      <c r="I38" s="122"/>
      <c r="J38" s="122"/>
      <c r="K38" s="122"/>
      <c r="L38" s="122">
        <v>23489675</v>
      </c>
      <c r="M38" s="122"/>
      <c r="N38" s="122"/>
      <c r="O38" s="122"/>
    </row>
    <row r="39" spans="1:15" ht="22.7" customHeight="1">
      <c r="B39" s="19" t="s">
        <v>36</v>
      </c>
      <c r="C39" s="19"/>
      <c r="D39" s="19"/>
      <c r="E39" s="19"/>
      <c r="F39" s="19"/>
      <c r="G39" s="19"/>
      <c r="H39" s="122">
        <v>3153113</v>
      </c>
      <c r="I39" s="122"/>
      <c r="J39" s="122"/>
      <c r="K39" s="122"/>
      <c r="L39" s="122">
        <v>3634895</v>
      </c>
      <c r="M39" s="122"/>
      <c r="N39" s="122"/>
      <c r="O39" s="122"/>
    </row>
    <row r="40" spans="1:15" ht="22.7" customHeight="1">
      <c r="B40" s="20" t="s">
        <v>57</v>
      </c>
      <c r="C40" s="44"/>
      <c r="D40" s="44"/>
      <c r="E40" s="44"/>
      <c r="F40" s="44"/>
      <c r="G40" s="44"/>
      <c r="H40" s="123">
        <v>924790</v>
      </c>
      <c r="I40" s="123"/>
      <c r="J40" s="123"/>
      <c r="K40" s="123"/>
      <c r="L40" s="123">
        <v>869764</v>
      </c>
      <c r="M40" s="123"/>
      <c r="N40" s="123"/>
      <c r="O40" s="123"/>
    </row>
    <row r="41" spans="1:15" ht="22.7" customHeight="1">
      <c r="B41" s="21"/>
      <c r="C41" s="45" t="s">
        <v>119</v>
      </c>
      <c r="D41" s="45"/>
      <c r="E41" s="45"/>
      <c r="F41" s="45"/>
      <c r="G41" s="45"/>
      <c r="H41" s="124">
        <v>82656</v>
      </c>
      <c r="I41" s="124"/>
      <c r="J41" s="124"/>
      <c r="K41" s="124"/>
      <c r="L41" s="124">
        <v>85076</v>
      </c>
      <c r="M41" s="124"/>
      <c r="N41" s="124"/>
      <c r="O41" s="124"/>
    </row>
    <row r="42" spans="1:15" ht="22.7" customHeight="1">
      <c r="B42" s="21" t="s">
        <v>120</v>
      </c>
      <c r="C42" s="9"/>
      <c r="D42" s="19" t="s">
        <v>121</v>
      </c>
      <c r="E42" s="19"/>
      <c r="F42" s="19"/>
      <c r="G42" s="19"/>
      <c r="H42" s="122">
        <v>73000</v>
      </c>
      <c r="I42" s="122"/>
      <c r="J42" s="122"/>
      <c r="K42" s="122"/>
      <c r="L42" s="122">
        <v>75300</v>
      </c>
      <c r="M42" s="122"/>
      <c r="N42" s="122"/>
      <c r="O42" s="122"/>
    </row>
    <row r="43" spans="1:15" ht="22.7" customHeight="1">
      <c r="B43" s="21"/>
      <c r="C43" s="9"/>
      <c r="D43" s="19" t="s">
        <v>140</v>
      </c>
      <c r="E43" s="19"/>
      <c r="F43" s="19"/>
      <c r="G43" s="19"/>
      <c r="H43" s="122">
        <v>350</v>
      </c>
      <c r="I43" s="122"/>
      <c r="J43" s="122"/>
      <c r="K43" s="122"/>
      <c r="L43" s="122">
        <v>350</v>
      </c>
      <c r="M43" s="122"/>
      <c r="N43" s="122"/>
      <c r="O43" s="122"/>
    </row>
    <row r="44" spans="1:15" ht="22.7" customHeight="1">
      <c r="B44" s="22" t="s">
        <v>122</v>
      </c>
      <c r="C44" s="9"/>
      <c r="D44" s="19" t="s">
        <v>74</v>
      </c>
      <c r="E44" s="19"/>
      <c r="F44" s="19"/>
      <c r="G44" s="19"/>
      <c r="H44" s="122">
        <v>0</v>
      </c>
      <c r="I44" s="122"/>
      <c r="J44" s="122"/>
      <c r="K44" s="122"/>
      <c r="L44" s="122">
        <v>52</v>
      </c>
      <c r="M44" s="122"/>
      <c r="N44" s="122"/>
      <c r="O44" s="122"/>
    </row>
    <row r="45" spans="1:15" ht="22.7" customHeight="1">
      <c r="B45" s="21"/>
      <c r="C45" s="9"/>
      <c r="D45" s="19" t="s">
        <v>152</v>
      </c>
      <c r="E45" s="19"/>
      <c r="F45" s="19"/>
      <c r="G45" s="19"/>
      <c r="H45" s="122">
        <v>671</v>
      </c>
      <c r="I45" s="122"/>
      <c r="J45" s="122"/>
      <c r="K45" s="122"/>
      <c r="L45" s="122">
        <v>425</v>
      </c>
      <c r="M45" s="122"/>
      <c r="N45" s="122"/>
      <c r="O45" s="122"/>
    </row>
    <row r="46" spans="1:15" ht="22.7" customHeight="1">
      <c r="B46" s="21"/>
      <c r="C46" s="9"/>
      <c r="D46" s="19" t="s">
        <v>154</v>
      </c>
      <c r="E46" s="19"/>
      <c r="F46" s="19"/>
      <c r="G46" s="19"/>
      <c r="H46" s="122">
        <v>6287</v>
      </c>
      <c r="I46" s="122"/>
      <c r="J46" s="122"/>
      <c r="K46" s="122"/>
      <c r="L46" s="122">
        <v>6613</v>
      </c>
      <c r="M46" s="122"/>
      <c r="N46" s="122"/>
      <c r="O46" s="122"/>
    </row>
    <row r="47" spans="1:15" ht="22.7" customHeight="1">
      <c r="B47" s="21"/>
      <c r="C47" s="9"/>
      <c r="D47" s="19" t="s">
        <v>155</v>
      </c>
      <c r="E47" s="19"/>
      <c r="F47" s="19"/>
      <c r="G47" s="19"/>
      <c r="H47" s="122">
        <v>2348</v>
      </c>
      <c r="I47" s="122"/>
      <c r="J47" s="122"/>
      <c r="K47" s="122"/>
      <c r="L47" s="122">
        <v>2336</v>
      </c>
      <c r="M47" s="122"/>
      <c r="N47" s="122"/>
      <c r="O47" s="122"/>
    </row>
    <row r="48" spans="1:15" ht="22.7" customHeight="1">
      <c r="B48" s="23"/>
      <c r="C48" s="19" t="s">
        <v>134</v>
      </c>
      <c r="D48" s="19"/>
      <c r="E48" s="19"/>
      <c r="F48" s="19"/>
      <c r="G48" s="19"/>
      <c r="H48" s="122">
        <v>2669</v>
      </c>
      <c r="I48" s="122"/>
      <c r="J48" s="122"/>
      <c r="K48" s="122"/>
      <c r="L48" s="122">
        <v>2202</v>
      </c>
      <c r="M48" s="122"/>
      <c r="N48" s="122"/>
      <c r="O48" s="122"/>
    </row>
    <row r="49" spans="1:11" ht="22.7" customHeight="1">
      <c r="B49" s="24"/>
      <c r="C49" s="24"/>
      <c r="D49" s="54" t="s">
        <v>9</v>
      </c>
      <c r="E49" s="24"/>
      <c r="F49" s="24"/>
      <c r="G49" s="59"/>
      <c r="H49" s="59"/>
      <c r="I49" s="59"/>
      <c r="J49" s="59"/>
    </row>
    <row r="50" spans="1:11" ht="11.25" customHeight="1"/>
    <row r="51" spans="1:11" ht="22.7" customHeight="1">
      <c r="A51" s="6" t="s">
        <v>171</v>
      </c>
    </row>
    <row r="52" spans="1:11" ht="22.7" customHeight="1">
      <c r="B52" s="25" t="s">
        <v>2</v>
      </c>
      <c r="C52" s="25"/>
      <c r="D52" s="25"/>
      <c r="E52" s="25"/>
      <c r="F52" s="25"/>
      <c r="G52" s="103">
        <v>1101354</v>
      </c>
      <c r="H52" s="103"/>
      <c r="I52" s="103"/>
      <c r="J52" s="24"/>
      <c r="K52" s="24"/>
    </row>
    <row r="53" spans="1:11" ht="11.25" customHeight="1"/>
    <row r="54" spans="1:11" ht="22.7" customHeight="1">
      <c r="B54" s="25" t="s">
        <v>28</v>
      </c>
      <c r="C54" s="25"/>
      <c r="D54" s="25"/>
      <c r="E54" s="25"/>
      <c r="F54" s="25"/>
      <c r="G54" s="104">
        <f>G55+G56</f>
        <v>1042457</v>
      </c>
      <c r="H54" s="104"/>
      <c r="I54" s="104"/>
      <c r="J54" s="24"/>
    </row>
    <row r="55" spans="1:11" ht="22.7" customHeight="1">
      <c r="D55" s="55" t="s">
        <v>59</v>
      </c>
      <c r="E55" s="1" t="s">
        <v>58</v>
      </c>
      <c r="G55" s="105">
        <v>736356</v>
      </c>
      <c r="H55" s="105"/>
      <c r="I55" s="105"/>
      <c r="J55" s="24"/>
    </row>
    <row r="56" spans="1:11" ht="22.7" customHeight="1">
      <c r="E56" s="1" t="s">
        <v>37</v>
      </c>
      <c r="G56" s="106">
        <v>306101</v>
      </c>
      <c r="H56" s="106"/>
      <c r="I56" s="106"/>
    </row>
    <row r="57" spans="1:11" ht="11.25" customHeight="1"/>
    <row r="58" spans="1:11" ht="22.7" customHeight="1">
      <c r="B58" s="26" t="s">
        <v>61</v>
      </c>
      <c r="C58" s="26"/>
      <c r="D58" s="56"/>
      <c r="E58" s="26"/>
      <c r="F58" s="25"/>
      <c r="G58" s="25"/>
      <c r="H58" s="125">
        <f>H59+H60</f>
        <v>36456</v>
      </c>
      <c r="I58" s="125"/>
      <c r="J58" s="24"/>
    </row>
    <row r="59" spans="1:11" ht="22.7" customHeight="1">
      <c r="B59" s="24"/>
      <c r="C59" s="24"/>
      <c r="D59" s="57" t="s">
        <v>59</v>
      </c>
      <c r="E59" s="24" t="s">
        <v>24</v>
      </c>
      <c r="H59" s="105">
        <v>34622</v>
      </c>
      <c r="I59" s="105"/>
      <c r="J59" s="24"/>
    </row>
    <row r="60" spans="1:11" ht="22.7" customHeight="1">
      <c r="B60" s="24"/>
      <c r="C60" s="24"/>
      <c r="D60" s="24"/>
      <c r="E60" s="24" t="s">
        <v>25</v>
      </c>
      <c r="H60" s="126">
        <v>1834</v>
      </c>
      <c r="I60" s="126"/>
    </row>
    <row r="61" spans="1:11" ht="12" customHeight="1">
      <c r="B61" s="24"/>
      <c r="C61" s="24"/>
      <c r="D61" s="24"/>
      <c r="E61" s="24"/>
      <c r="F61" s="24"/>
    </row>
    <row r="62" spans="1:11" ht="22.7" customHeight="1">
      <c r="B62" s="25" t="s">
        <v>175</v>
      </c>
      <c r="C62" s="25"/>
      <c r="D62" s="25"/>
      <c r="E62" s="25"/>
      <c r="F62" s="25"/>
      <c r="G62" s="25"/>
      <c r="H62" s="125">
        <v>28781</v>
      </c>
      <c r="I62" s="125"/>
    </row>
    <row r="63" spans="1:11" ht="11.25" customHeight="1"/>
    <row r="64" spans="1:11" ht="22.7" customHeight="1">
      <c r="B64" s="26" t="s">
        <v>176</v>
      </c>
      <c r="C64" s="26"/>
      <c r="D64" s="25"/>
      <c r="E64" s="25"/>
      <c r="F64" s="25"/>
      <c r="G64" s="25"/>
      <c r="H64" s="127">
        <v>485</v>
      </c>
      <c r="I64" s="127"/>
    </row>
    <row r="65" spans="1:11" ht="11.25" customHeight="1">
      <c r="B65" s="27"/>
      <c r="C65" s="27"/>
      <c r="D65" s="27"/>
    </row>
    <row r="66" spans="1:11" ht="22.7" customHeight="1">
      <c r="B66" s="25" t="s">
        <v>177</v>
      </c>
      <c r="C66" s="25"/>
      <c r="D66" s="25"/>
      <c r="E66" s="25"/>
      <c r="F66" s="25"/>
      <c r="G66" s="25"/>
      <c r="H66" s="25"/>
      <c r="I66" s="147">
        <v>11</v>
      </c>
    </row>
    <row r="67" spans="1:11" ht="22.7" customHeight="1">
      <c r="B67" s="27"/>
      <c r="C67" s="27"/>
      <c r="E67" s="77"/>
      <c r="F67" s="77"/>
      <c r="G67" s="77"/>
    </row>
    <row r="68" spans="1:11" ht="24" customHeight="1"/>
    <row r="69" spans="1:11" ht="22.7" customHeight="1">
      <c r="B69" s="1" t="s">
        <v>104</v>
      </c>
      <c r="C69" s="24"/>
      <c r="D69" s="24"/>
      <c r="E69" s="24"/>
      <c r="F69" s="24"/>
    </row>
    <row r="70" spans="1:11" ht="22.7" customHeight="1">
      <c r="B70" s="9" t="s">
        <v>60</v>
      </c>
      <c r="C70" s="9"/>
      <c r="D70" s="9"/>
      <c r="E70" s="9"/>
      <c r="F70" s="90">
        <v>7865</v>
      </c>
      <c r="G70" s="90"/>
      <c r="H70" s="90"/>
      <c r="I70" s="90"/>
      <c r="J70" s="165"/>
      <c r="K70" s="165"/>
    </row>
    <row r="71" spans="1:11" ht="22.7" customHeight="1">
      <c r="B71" s="9" t="s">
        <v>64</v>
      </c>
      <c r="C71" s="9"/>
      <c r="D71" s="9"/>
      <c r="E71" s="9"/>
      <c r="F71" s="90">
        <v>445</v>
      </c>
      <c r="G71" s="90"/>
      <c r="H71" s="90"/>
      <c r="I71" s="90"/>
      <c r="J71" s="24"/>
      <c r="K71" s="24"/>
    </row>
    <row r="72" spans="1:11" ht="22.7" customHeight="1">
      <c r="B72" s="9" t="s">
        <v>49</v>
      </c>
      <c r="C72" s="9"/>
      <c r="D72" s="9"/>
      <c r="E72" s="9"/>
      <c r="F72" s="90">
        <v>1356</v>
      </c>
      <c r="G72" s="90"/>
      <c r="H72" s="90"/>
      <c r="I72" s="90"/>
      <c r="J72" s="24"/>
      <c r="K72" s="24"/>
    </row>
    <row r="73" spans="1:11" ht="22.7" customHeight="1">
      <c r="B73" s="9" t="s">
        <v>54</v>
      </c>
      <c r="C73" s="9"/>
      <c r="D73" s="9"/>
      <c r="E73" s="9"/>
      <c r="F73" s="90">
        <v>3160</v>
      </c>
      <c r="G73" s="90"/>
      <c r="H73" s="90"/>
      <c r="I73" s="90"/>
      <c r="J73" s="24"/>
      <c r="K73" s="24"/>
    </row>
    <row r="74" spans="1:11" ht="22.7" customHeight="1">
      <c r="B74" s="9" t="s">
        <v>66</v>
      </c>
      <c r="C74" s="9"/>
      <c r="D74" s="9"/>
      <c r="E74" s="9"/>
      <c r="F74" s="90">
        <v>8</v>
      </c>
      <c r="G74" s="90"/>
      <c r="H74" s="90"/>
      <c r="I74" s="90"/>
      <c r="J74" s="24"/>
      <c r="K74" s="24"/>
    </row>
    <row r="75" spans="1:11" ht="22.7" customHeight="1">
      <c r="B75" s="9" t="s">
        <v>10</v>
      </c>
      <c r="C75" s="9"/>
      <c r="D75" s="9"/>
      <c r="E75" s="9"/>
      <c r="F75" s="91">
        <v>1949</v>
      </c>
      <c r="G75" s="91"/>
      <c r="H75" s="91"/>
      <c r="I75" s="91"/>
      <c r="J75" s="24"/>
      <c r="K75" s="24"/>
    </row>
    <row r="76" spans="1:11" ht="22.7" customHeight="1">
      <c r="B76" s="9" t="s">
        <v>56</v>
      </c>
      <c r="C76" s="9"/>
      <c r="D76" s="9"/>
      <c r="E76" s="9"/>
      <c r="F76" s="91">
        <v>1100</v>
      </c>
      <c r="G76" s="91"/>
      <c r="H76" s="91"/>
      <c r="I76" s="91"/>
      <c r="J76" s="24"/>
      <c r="K76" s="24"/>
    </row>
    <row r="77" spans="1:11" ht="11.25" customHeight="1"/>
    <row r="78" spans="1:11" ht="22.7" customHeight="1">
      <c r="A78" s="7" t="s">
        <v>172</v>
      </c>
    </row>
    <row r="79" spans="1:11" ht="22.7" customHeight="1">
      <c r="B79" s="25" t="s">
        <v>29</v>
      </c>
      <c r="C79" s="25"/>
      <c r="D79" s="25"/>
      <c r="E79" s="25"/>
      <c r="F79" s="25"/>
      <c r="G79" s="25"/>
      <c r="H79" s="128">
        <f>SUM(H80:I81)</f>
        <v>83987</v>
      </c>
      <c r="I79" s="128"/>
      <c r="J79" s="166" t="s">
        <v>127</v>
      </c>
    </row>
    <row r="80" spans="1:11" ht="22.7" customHeight="1">
      <c r="F80" s="55" t="s">
        <v>59</v>
      </c>
      <c r="G80" s="1" t="s">
        <v>51</v>
      </c>
      <c r="H80" s="129">
        <v>63347</v>
      </c>
      <c r="I80" s="129"/>
      <c r="J80" s="166"/>
    </row>
    <row r="81" spans="2:16" ht="22.7" customHeight="1">
      <c r="G81" s="1" t="s">
        <v>26</v>
      </c>
      <c r="H81" s="130">
        <v>20640</v>
      </c>
      <c r="I81" s="130"/>
      <c r="J81" s="167" t="s">
        <v>165</v>
      </c>
      <c r="K81" s="178"/>
      <c r="L81" s="178"/>
      <c r="M81" s="178"/>
      <c r="N81" s="178"/>
      <c r="O81" s="178"/>
      <c r="P81" s="178"/>
    </row>
    <row r="82" spans="2:16" ht="11.25" customHeight="1">
      <c r="B82" s="24"/>
      <c r="C82" s="24"/>
      <c r="D82" s="24"/>
    </row>
    <row r="83" spans="2:16" ht="22.7" customHeight="1">
      <c r="B83" s="25" t="s">
        <v>67</v>
      </c>
      <c r="C83" s="25"/>
      <c r="D83" s="25"/>
      <c r="E83" s="25"/>
      <c r="F83" s="25"/>
      <c r="G83" s="25"/>
      <c r="H83" s="125">
        <f>H84+H85</f>
        <v>1602420</v>
      </c>
      <c r="I83" s="148"/>
      <c r="J83" s="148"/>
      <c r="K83" s="24"/>
    </row>
    <row r="84" spans="2:16" ht="22.7" customHeight="1">
      <c r="B84" s="24"/>
      <c r="C84" s="46"/>
      <c r="D84" s="58" t="s">
        <v>128</v>
      </c>
      <c r="E84" s="58"/>
      <c r="F84" s="58"/>
      <c r="H84" s="131">
        <v>1581281</v>
      </c>
      <c r="I84" s="131"/>
      <c r="J84" s="131"/>
    </row>
    <row r="85" spans="2:16" ht="22.7" customHeight="1">
      <c r="B85" s="24"/>
      <c r="C85" s="47"/>
      <c r="D85" s="47" t="s">
        <v>144</v>
      </c>
      <c r="E85" s="47"/>
      <c r="F85" s="47"/>
      <c r="H85" s="126">
        <v>21139</v>
      </c>
      <c r="I85" s="126"/>
      <c r="J85" s="126"/>
    </row>
    <row r="86" spans="2:16" ht="11.25" customHeight="1">
      <c r="B86" s="24"/>
      <c r="C86" s="24"/>
      <c r="D86" s="59"/>
      <c r="E86" s="59"/>
      <c r="F86" s="24"/>
      <c r="G86" s="107"/>
      <c r="H86" s="59"/>
      <c r="I86" s="59"/>
    </row>
    <row r="87" spans="2:16" ht="22.7" customHeight="1">
      <c r="B87" s="25" t="s">
        <v>111</v>
      </c>
      <c r="C87" s="25"/>
      <c r="D87" s="25"/>
      <c r="E87" s="25"/>
      <c r="F87" s="25"/>
      <c r="G87" s="25"/>
      <c r="H87" s="65"/>
      <c r="I87" s="65"/>
      <c r="J87" s="24"/>
      <c r="K87" s="24"/>
      <c r="L87" s="24"/>
      <c r="M87" s="24"/>
      <c r="N87" s="24"/>
      <c r="O87" s="24"/>
    </row>
    <row r="88" spans="2:16" ht="22.7" customHeight="1">
      <c r="B88" s="24"/>
      <c r="C88" s="24"/>
      <c r="G88" s="108" t="s">
        <v>115</v>
      </c>
      <c r="H88" s="108"/>
      <c r="I88" s="129">
        <v>1742</v>
      </c>
      <c r="J88" s="129"/>
      <c r="K88" s="24"/>
      <c r="L88" s="24"/>
    </row>
    <row r="89" spans="2:16" ht="22.7" customHeight="1">
      <c r="B89" s="24"/>
      <c r="C89" s="24"/>
      <c r="G89" s="2" t="s">
        <v>65</v>
      </c>
      <c r="H89" s="2"/>
      <c r="I89" s="149">
        <v>1616</v>
      </c>
      <c r="J89" s="149"/>
      <c r="K89" s="24"/>
      <c r="L89" s="24"/>
    </row>
    <row r="90" spans="2:16" ht="11.25" customHeight="1">
      <c r="B90" s="24"/>
      <c r="C90" s="24"/>
      <c r="D90" s="59"/>
      <c r="E90" s="59"/>
      <c r="F90" s="24"/>
      <c r="G90" s="107"/>
      <c r="H90" s="59"/>
      <c r="I90" s="59"/>
    </row>
    <row r="91" spans="2:16" ht="22.7" customHeight="1">
      <c r="B91" s="24" t="s">
        <v>112</v>
      </c>
      <c r="C91" s="24"/>
      <c r="D91" s="60"/>
      <c r="E91" s="59"/>
      <c r="F91" s="24"/>
      <c r="G91" s="107"/>
      <c r="H91" s="59"/>
      <c r="I91" s="59"/>
    </row>
    <row r="92" spans="2:16" ht="22.7" customHeight="1">
      <c r="B92" s="24"/>
      <c r="C92" s="24" t="s">
        <v>143</v>
      </c>
      <c r="D92" s="61"/>
      <c r="E92" s="78"/>
      <c r="F92" s="24"/>
      <c r="G92" s="107"/>
      <c r="H92" s="59"/>
      <c r="I92" s="59"/>
    </row>
    <row r="93" spans="2:16" ht="22.7" customHeight="1">
      <c r="C93" s="18"/>
      <c r="D93" s="43"/>
      <c r="E93" s="67"/>
      <c r="F93" s="92" t="s">
        <v>30</v>
      </c>
      <c r="G93" s="109"/>
      <c r="H93" s="132" t="s">
        <v>69</v>
      </c>
      <c r="I93" s="150"/>
      <c r="J93" s="18" t="s">
        <v>62</v>
      </c>
      <c r="K93" s="67"/>
    </row>
    <row r="94" spans="2:16" ht="22.7" customHeight="1">
      <c r="C94" s="18" t="s">
        <v>10</v>
      </c>
      <c r="D94" s="43"/>
      <c r="E94" s="67"/>
      <c r="F94" s="93">
        <v>69</v>
      </c>
      <c r="G94" s="110"/>
      <c r="H94" s="93">
        <v>118</v>
      </c>
      <c r="I94" s="110"/>
      <c r="J94" s="168">
        <v>544</v>
      </c>
      <c r="K94" s="179"/>
      <c r="L94" s="189" t="s">
        <v>129</v>
      </c>
    </row>
    <row r="95" spans="2:16" ht="22.7" customHeight="1">
      <c r="C95" s="18" t="s">
        <v>70</v>
      </c>
      <c r="D95" s="43"/>
      <c r="E95" s="67"/>
      <c r="F95" s="93">
        <v>26</v>
      </c>
      <c r="G95" s="110"/>
      <c r="H95" s="93">
        <v>24</v>
      </c>
      <c r="I95" s="110"/>
      <c r="J95" s="169">
        <v>60</v>
      </c>
      <c r="K95" s="180"/>
    </row>
    <row r="96" spans="2:16" ht="11.25" customHeight="1">
      <c r="B96" s="28"/>
      <c r="C96" s="28"/>
      <c r="D96" s="59"/>
      <c r="E96" s="59"/>
      <c r="F96" s="24"/>
      <c r="G96" s="107"/>
      <c r="H96" s="59"/>
      <c r="I96" s="59"/>
    </row>
    <row r="97" spans="2:10" ht="22.7" customHeight="1">
      <c r="C97" s="28" t="s">
        <v>126</v>
      </c>
      <c r="D97" s="62"/>
      <c r="F97" s="24"/>
      <c r="G97" s="107"/>
      <c r="H97" s="59"/>
      <c r="I97" s="59"/>
    </row>
    <row r="98" spans="2:10" ht="22.7" customHeight="1">
      <c r="C98" s="48" t="s">
        <v>158</v>
      </c>
      <c r="D98" s="63"/>
      <c r="E98" s="63"/>
      <c r="F98" s="94"/>
      <c r="G98" s="93">
        <v>4</v>
      </c>
      <c r="H98" s="110"/>
      <c r="I98" s="59"/>
    </row>
    <row r="99" spans="2:10" ht="22.7" customHeight="1">
      <c r="C99" s="18" t="s">
        <v>141</v>
      </c>
      <c r="D99" s="43"/>
      <c r="E99" s="43"/>
      <c r="F99" s="67"/>
      <c r="G99" s="93">
        <v>116</v>
      </c>
      <c r="H99" s="110"/>
      <c r="I99" s="151" t="s">
        <v>159</v>
      </c>
    </row>
    <row r="100" spans="2:10" ht="11.25" customHeight="1">
      <c r="B100" s="29"/>
      <c r="C100" s="29"/>
      <c r="D100" s="64"/>
      <c r="E100" s="64"/>
    </row>
    <row r="101" spans="2:10" ht="22.7" customHeight="1">
      <c r="B101" s="25" t="s">
        <v>113</v>
      </c>
      <c r="C101" s="25"/>
      <c r="D101" s="25"/>
      <c r="E101" s="25"/>
      <c r="F101" s="25"/>
      <c r="G101" s="25"/>
      <c r="H101" s="25"/>
      <c r="I101" s="152">
        <v>8178</v>
      </c>
      <c r="J101" s="152"/>
    </row>
    <row r="102" spans="2:10" ht="11.25" customHeight="1">
      <c r="B102" s="24"/>
      <c r="C102" s="24"/>
      <c r="D102" s="46"/>
      <c r="E102" s="46"/>
      <c r="G102" s="24"/>
      <c r="H102" s="57"/>
      <c r="I102" s="153"/>
    </row>
    <row r="103" spans="2:10" ht="22.7" customHeight="1">
      <c r="B103" s="26" t="s">
        <v>114</v>
      </c>
      <c r="C103" s="25"/>
      <c r="D103" s="65"/>
      <c r="E103" s="25"/>
      <c r="F103" s="25"/>
      <c r="G103" s="25"/>
      <c r="H103" s="25"/>
      <c r="I103" s="152">
        <v>414628</v>
      </c>
      <c r="J103" s="152"/>
    </row>
    <row r="104" spans="2:10" ht="22.7" customHeight="1">
      <c r="B104" s="24"/>
      <c r="C104" s="24" t="s">
        <v>71</v>
      </c>
      <c r="D104" s="59"/>
      <c r="E104" s="59"/>
      <c r="G104" s="24"/>
      <c r="H104" s="77"/>
      <c r="I104" s="154">
        <v>301503</v>
      </c>
      <c r="J104" s="154"/>
    </row>
    <row r="105" spans="2:10" ht="11.25" customHeight="1">
      <c r="B105" s="24"/>
      <c r="C105" s="24"/>
      <c r="D105" s="59"/>
      <c r="E105" s="59"/>
      <c r="G105" s="24"/>
      <c r="I105" s="59"/>
    </row>
    <row r="106" spans="2:10" ht="22.15" customHeight="1">
      <c r="B106" s="24" t="s">
        <v>116</v>
      </c>
      <c r="C106" s="24"/>
      <c r="D106" s="59"/>
      <c r="F106" s="95" t="s">
        <v>72</v>
      </c>
      <c r="G106" s="95"/>
      <c r="H106" s="133">
        <v>815</v>
      </c>
      <c r="I106" s="133"/>
    </row>
    <row r="107" spans="2:10" ht="22.15" customHeight="1">
      <c r="B107" s="24"/>
      <c r="C107" s="24"/>
      <c r="D107" s="59"/>
      <c r="F107" s="95" t="s">
        <v>68</v>
      </c>
      <c r="G107" s="95"/>
      <c r="H107" s="133">
        <v>1445</v>
      </c>
      <c r="I107" s="133"/>
    </row>
    <row r="108" spans="2:10" ht="11.25" customHeight="1">
      <c r="B108" s="24"/>
      <c r="C108" s="24"/>
      <c r="D108" s="59"/>
      <c r="E108" s="59"/>
      <c r="G108" s="24"/>
      <c r="H108" s="24"/>
      <c r="I108" s="59"/>
    </row>
    <row r="109" spans="2:10" ht="22.7" customHeight="1">
      <c r="B109" s="24" t="s">
        <v>117</v>
      </c>
      <c r="C109" s="24"/>
      <c r="D109" s="59"/>
      <c r="F109" s="95" t="s">
        <v>73</v>
      </c>
      <c r="G109" s="95"/>
      <c r="H109" s="133">
        <v>2396</v>
      </c>
      <c r="I109" s="133"/>
    </row>
    <row r="110" spans="2:10" ht="22.7" customHeight="1">
      <c r="B110" s="24"/>
      <c r="C110" s="24"/>
      <c r="D110" s="59"/>
      <c r="F110" s="95" t="s">
        <v>75</v>
      </c>
      <c r="G110" s="95"/>
      <c r="H110" s="134">
        <v>16207</v>
      </c>
      <c r="I110" s="134"/>
    </row>
    <row r="111" spans="2:10" ht="11.25" customHeight="1">
      <c r="B111" s="24"/>
      <c r="C111" s="24"/>
      <c r="D111" s="59"/>
      <c r="E111" s="59"/>
      <c r="G111" s="24"/>
      <c r="H111" s="24"/>
      <c r="I111" s="59"/>
    </row>
    <row r="112" spans="2:10" ht="22.7" customHeight="1">
      <c r="B112" s="25" t="s">
        <v>107</v>
      </c>
      <c r="C112" s="25"/>
      <c r="D112" s="25"/>
      <c r="E112" s="25"/>
      <c r="F112" s="25"/>
      <c r="G112" s="25"/>
      <c r="H112" s="25"/>
      <c r="I112" s="152">
        <v>12072</v>
      </c>
      <c r="J112" s="152"/>
    </row>
    <row r="113" spans="1:15" ht="11.25" customHeight="1">
      <c r="G113" s="24"/>
      <c r="H113" s="77"/>
      <c r="I113" s="155"/>
    </row>
    <row r="114" spans="1:15" ht="22.7" customHeight="1">
      <c r="A114" s="6" t="s">
        <v>99</v>
      </c>
      <c r="H114" s="24"/>
      <c r="I114" s="24"/>
    </row>
    <row r="115" spans="1:15" ht="22.7" customHeight="1">
      <c r="B115" s="1" t="s">
        <v>76</v>
      </c>
      <c r="H115" s="24"/>
      <c r="I115" s="24"/>
    </row>
    <row r="116" spans="1:15" ht="22.7" customHeight="1">
      <c r="B116" s="24"/>
      <c r="C116" s="24" t="s">
        <v>131</v>
      </c>
      <c r="D116" s="24"/>
      <c r="E116" s="24"/>
      <c r="F116" s="24"/>
      <c r="G116" s="24"/>
      <c r="H116" s="24"/>
      <c r="I116" s="25"/>
    </row>
    <row r="117" spans="1:15" ht="22.7" customHeight="1">
      <c r="B117" s="30"/>
      <c r="C117" s="32" t="s">
        <v>153</v>
      </c>
      <c r="D117" s="50"/>
      <c r="E117" s="50"/>
      <c r="F117" s="50"/>
      <c r="G117" s="50"/>
      <c r="H117" s="50"/>
      <c r="I117" s="50"/>
      <c r="J117" s="50"/>
      <c r="K117" s="135"/>
      <c r="L117" s="190">
        <v>27</v>
      </c>
      <c r="M117" s="200"/>
      <c r="N117" s="208">
        <v>18589</v>
      </c>
      <c r="O117" s="218"/>
    </row>
    <row r="118" spans="1:15" ht="22.7" customHeight="1">
      <c r="B118" s="30"/>
      <c r="C118" s="33" t="s">
        <v>77</v>
      </c>
      <c r="D118" s="51"/>
      <c r="E118" s="51"/>
      <c r="F118" s="51"/>
      <c r="G118" s="51"/>
      <c r="H118" s="51"/>
      <c r="I118" s="51"/>
      <c r="J118" s="51"/>
      <c r="K118" s="136"/>
      <c r="L118" s="158">
        <v>18</v>
      </c>
      <c r="M118" s="201"/>
      <c r="N118" s="209">
        <v>1297</v>
      </c>
      <c r="O118" s="219"/>
    </row>
    <row r="119" spans="1:15" ht="22.7" customHeight="1">
      <c r="B119" s="30"/>
      <c r="C119" s="33" t="s">
        <v>146</v>
      </c>
      <c r="D119" s="51"/>
      <c r="E119" s="51"/>
      <c r="F119" s="51"/>
      <c r="G119" s="51"/>
      <c r="H119" s="51"/>
      <c r="I119" s="51"/>
      <c r="J119" s="51"/>
      <c r="K119" s="136"/>
      <c r="L119" s="158">
        <v>2</v>
      </c>
      <c r="M119" s="201"/>
      <c r="N119" s="209">
        <v>68</v>
      </c>
      <c r="O119" s="219"/>
    </row>
    <row r="120" spans="1:15" ht="22.7" customHeight="1">
      <c r="B120" s="30"/>
      <c r="C120" s="33" t="s">
        <v>151</v>
      </c>
      <c r="D120" s="51"/>
      <c r="E120" s="51"/>
      <c r="F120" s="51"/>
      <c r="G120" s="51"/>
      <c r="H120" s="51"/>
      <c r="I120" s="51"/>
      <c r="J120" s="51"/>
      <c r="K120" s="136"/>
      <c r="L120" s="158">
        <v>12</v>
      </c>
      <c r="M120" s="201"/>
      <c r="N120" s="209">
        <v>85</v>
      </c>
      <c r="O120" s="219"/>
    </row>
    <row r="121" spans="1:15" ht="22.7" customHeight="1">
      <c r="B121" s="30"/>
      <c r="C121" s="33" t="s">
        <v>42</v>
      </c>
      <c r="D121" s="51"/>
      <c r="E121" s="51"/>
      <c r="F121" s="51"/>
      <c r="G121" s="51"/>
      <c r="H121" s="51"/>
      <c r="I121" s="51"/>
      <c r="J121" s="51"/>
      <c r="K121" s="136"/>
      <c r="L121" s="158">
        <v>81</v>
      </c>
      <c r="M121" s="201"/>
      <c r="N121" s="209">
        <v>11199</v>
      </c>
      <c r="O121" s="219"/>
    </row>
    <row r="122" spans="1:15" ht="22.7" customHeight="1">
      <c r="B122" s="30"/>
      <c r="C122" s="35" t="s">
        <v>118</v>
      </c>
      <c r="D122" s="53"/>
      <c r="E122" s="53"/>
      <c r="F122" s="53"/>
      <c r="G122" s="53"/>
      <c r="H122" s="53"/>
      <c r="I122" s="53"/>
      <c r="J122" s="53"/>
      <c r="K122" s="138"/>
      <c r="L122" s="191">
        <v>5</v>
      </c>
      <c r="M122" s="202"/>
      <c r="N122" s="210">
        <v>199</v>
      </c>
      <c r="O122" s="220"/>
    </row>
    <row r="123" spans="1:15" ht="22.7" customHeight="1">
      <c r="B123" s="31"/>
      <c r="C123" s="49" t="s">
        <v>78</v>
      </c>
      <c r="D123" s="66"/>
      <c r="E123" s="66"/>
      <c r="F123" s="66"/>
      <c r="G123" s="66"/>
      <c r="H123" s="66"/>
      <c r="I123" s="66"/>
      <c r="J123" s="66"/>
      <c r="K123" s="181"/>
      <c r="L123" s="192">
        <f>SUM(L117:M122)</f>
        <v>145</v>
      </c>
      <c r="M123" s="203"/>
      <c r="N123" s="211">
        <f>SUM(N117:O122)</f>
        <v>31437</v>
      </c>
      <c r="O123" s="221"/>
    </row>
    <row r="124" spans="1:15" ht="11.25" customHeight="1">
      <c r="B124" s="31"/>
      <c r="C124" s="31"/>
      <c r="D124" s="31"/>
      <c r="E124" s="31"/>
      <c r="F124" s="31"/>
      <c r="G124" s="111"/>
      <c r="H124" s="111"/>
      <c r="I124" s="57"/>
    </row>
    <row r="125" spans="1:15" ht="22.7" customHeight="1">
      <c r="B125" s="24"/>
      <c r="C125" s="24" t="s">
        <v>132</v>
      </c>
      <c r="D125" s="24"/>
      <c r="E125" s="24"/>
      <c r="F125" s="24"/>
      <c r="G125" s="24"/>
      <c r="H125" s="24"/>
      <c r="I125" s="24"/>
    </row>
    <row r="126" spans="1:15" ht="22.7" customHeight="1">
      <c r="B126" s="30"/>
      <c r="C126" s="32" t="s">
        <v>150</v>
      </c>
      <c r="D126" s="50"/>
      <c r="E126" s="50"/>
      <c r="F126" s="50"/>
      <c r="G126" s="50"/>
      <c r="H126" s="50"/>
      <c r="I126" s="50"/>
      <c r="J126" s="50"/>
      <c r="K126" s="135"/>
      <c r="L126" s="190">
        <v>0</v>
      </c>
      <c r="M126" s="200"/>
      <c r="N126" s="208">
        <v>0</v>
      </c>
      <c r="O126" s="218"/>
    </row>
    <row r="127" spans="1:15" ht="22.7" customHeight="1">
      <c r="B127" s="30"/>
      <c r="C127" s="33" t="s">
        <v>77</v>
      </c>
      <c r="D127" s="51"/>
      <c r="E127" s="51"/>
      <c r="F127" s="51"/>
      <c r="G127" s="51"/>
      <c r="H127" s="51"/>
      <c r="I127" s="51"/>
      <c r="J127" s="51"/>
      <c r="K127" s="136"/>
      <c r="L127" s="158">
        <v>4</v>
      </c>
      <c r="M127" s="201"/>
      <c r="N127" s="209">
        <v>75</v>
      </c>
      <c r="O127" s="219"/>
    </row>
    <row r="128" spans="1:15" ht="22.7" customHeight="1">
      <c r="B128" s="30"/>
      <c r="C128" s="33" t="s">
        <v>79</v>
      </c>
      <c r="D128" s="51"/>
      <c r="E128" s="51"/>
      <c r="F128" s="51"/>
      <c r="G128" s="51"/>
      <c r="H128" s="51"/>
      <c r="I128" s="51"/>
      <c r="J128" s="51"/>
      <c r="K128" s="136"/>
      <c r="L128" s="158">
        <v>11</v>
      </c>
      <c r="M128" s="201"/>
      <c r="N128" s="209">
        <v>15</v>
      </c>
      <c r="O128" s="219"/>
    </row>
    <row r="129" spans="1:15" ht="22.7" customHeight="1">
      <c r="B129" s="30"/>
      <c r="C129" s="35" t="s">
        <v>147</v>
      </c>
      <c r="D129" s="53"/>
      <c r="E129" s="53"/>
      <c r="F129" s="53"/>
      <c r="G129" s="53"/>
      <c r="H129" s="53"/>
      <c r="I129" s="53"/>
      <c r="J129" s="53"/>
      <c r="K129" s="138"/>
      <c r="L129" s="191">
        <v>2</v>
      </c>
      <c r="M129" s="202"/>
      <c r="N129" s="210">
        <v>96</v>
      </c>
      <c r="O129" s="220"/>
    </row>
    <row r="130" spans="1:15" ht="22.15" customHeight="1">
      <c r="B130" s="31"/>
      <c r="C130" s="49" t="s">
        <v>78</v>
      </c>
      <c r="D130" s="66"/>
      <c r="E130" s="66"/>
      <c r="F130" s="66"/>
      <c r="G130" s="66"/>
      <c r="H130" s="66"/>
      <c r="I130" s="66"/>
      <c r="J130" s="66"/>
      <c r="K130" s="181"/>
      <c r="L130" s="192">
        <f>SUM(L126:M129)</f>
        <v>17</v>
      </c>
      <c r="M130" s="203"/>
      <c r="N130" s="211">
        <f>SUM(N126:O129)</f>
        <v>186</v>
      </c>
      <c r="O130" s="221"/>
    </row>
    <row r="131" spans="1:15" ht="10.9" customHeight="1">
      <c r="B131" s="31"/>
      <c r="C131" s="31"/>
      <c r="D131" s="31"/>
      <c r="E131" s="31"/>
      <c r="F131" s="31"/>
      <c r="G131" s="111"/>
      <c r="H131" s="111"/>
      <c r="I131" s="57"/>
    </row>
    <row r="132" spans="1:15" ht="22.7" customHeight="1">
      <c r="B132" s="31"/>
      <c r="G132" s="112" t="s">
        <v>80</v>
      </c>
      <c r="H132" s="112"/>
      <c r="I132" s="112"/>
      <c r="J132" s="112"/>
      <c r="K132" s="112"/>
      <c r="L132" s="193">
        <f>L123+L130</f>
        <v>162</v>
      </c>
      <c r="M132" s="193"/>
      <c r="N132" s="212">
        <f>N123+N130</f>
        <v>31623</v>
      </c>
      <c r="O132" s="212"/>
    </row>
    <row r="133" spans="1:15" ht="11.25" customHeight="1">
      <c r="B133" s="31"/>
      <c r="C133" s="31"/>
      <c r="D133" s="31"/>
      <c r="E133" s="31"/>
      <c r="F133" s="31"/>
      <c r="G133" s="111"/>
      <c r="H133" s="111"/>
      <c r="I133" s="57"/>
    </row>
    <row r="134" spans="1:15" ht="22.7" customHeight="1">
      <c r="B134" s="1" t="s">
        <v>81</v>
      </c>
    </row>
    <row r="135" spans="1:15" ht="22.7" customHeight="1">
      <c r="B135" s="32" t="s">
        <v>123</v>
      </c>
      <c r="C135" s="50"/>
      <c r="D135" s="50"/>
      <c r="E135" s="50"/>
      <c r="F135" s="50"/>
      <c r="G135" s="50"/>
      <c r="H135" s="135"/>
      <c r="I135" s="156">
        <v>30</v>
      </c>
      <c r="J135" s="170">
        <v>66</v>
      </c>
      <c r="K135" s="170"/>
      <c r="L135" s="194">
        <v>1745</v>
      </c>
      <c r="M135" s="204"/>
    </row>
    <row r="136" spans="1:15" ht="22.7" customHeight="1">
      <c r="B136" s="33" t="s">
        <v>124</v>
      </c>
      <c r="C136" s="51"/>
      <c r="D136" s="51"/>
      <c r="E136" s="51"/>
      <c r="F136" s="51"/>
      <c r="G136" s="51"/>
      <c r="H136" s="136"/>
      <c r="I136" s="157">
        <v>37</v>
      </c>
      <c r="J136" s="171">
        <v>149</v>
      </c>
      <c r="K136" s="171"/>
      <c r="L136" s="195">
        <v>4111</v>
      </c>
      <c r="M136" s="205"/>
    </row>
    <row r="137" spans="1:15" ht="22.7" customHeight="1">
      <c r="B137" s="33" t="s">
        <v>160</v>
      </c>
      <c r="C137" s="51"/>
      <c r="D137" s="51"/>
      <c r="E137" s="51"/>
      <c r="F137" s="51"/>
      <c r="G137" s="51"/>
      <c r="H137" s="136"/>
      <c r="I137" s="158">
        <v>361</v>
      </c>
      <c r="J137" s="172"/>
      <c r="K137" s="172"/>
      <c r="L137" s="195">
        <v>2414</v>
      </c>
      <c r="M137" s="205"/>
    </row>
    <row r="138" spans="1:15" ht="22.7" customHeight="1">
      <c r="B138" s="33" t="s">
        <v>161</v>
      </c>
      <c r="C138" s="51"/>
      <c r="D138" s="51"/>
      <c r="E138" s="51"/>
      <c r="F138" s="51"/>
      <c r="G138" s="51"/>
      <c r="H138" s="136"/>
      <c r="I138" s="158">
        <v>54</v>
      </c>
      <c r="J138" s="172"/>
      <c r="K138" s="172"/>
      <c r="L138" s="195">
        <v>241</v>
      </c>
      <c r="M138" s="205"/>
    </row>
    <row r="139" spans="1:15" ht="22.7" customHeight="1">
      <c r="B139" s="34" t="s">
        <v>148</v>
      </c>
      <c r="C139" s="52"/>
      <c r="D139" s="52"/>
      <c r="E139" s="52"/>
      <c r="F139" s="52"/>
      <c r="G139" s="52"/>
      <c r="H139" s="137"/>
      <c r="I139" s="158">
        <v>32</v>
      </c>
      <c r="J139" s="172"/>
      <c r="K139" s="172"/>
      <c r="L139" s="195">
        <v>903</v>
      </c>
      <c r="M139" s="205"/>
    </row>
    <row r="140" spans="1:15" ht="22.15" customHeight="1">
      <c r="B140" s="33" t="s">
        <v>149</v>
      </c>
      <c r="C140" s="51"/>
      <c r="D140" s="51"/>
      <c r="E140" s="51"/>
      <c r="F140" s="51"/>
      <c r="G140" s="51"/>
      <c r="H140" s="136"/>
      <c r="I140" s="158">
        <v>95</v>
      </c>
      <c r="J140" s="172"/>
      <c r="K140" s="172"/>
      <c r="L140" s="195">
        <v>1908</v>
      </c>
      <c r="M140" s="205"/>
      <c r="N140" s="166"/>
    </row>
    <row r="141" spans="1:15" ht="22.15" customHeight="1">
      <c r="B141" s="35" t="s">
        <v>145</v>
      </c>
      <c r="C141" s="53"/>
      <c r="D141" s="53"/>
      <c r="E141" s="53"/>
      <c r="F141" s="53"/>
      <c r="G141" s="53"/>
      <c r="H141" s="138"/>
      <c r="I141" s="159">
        <v>16</v>
      </c>
      <c r="J141" s="159"/>
      <c r="K141" s="159"/>
      <c r="L141" s="196">
        <v>124</v>
      </c>
      <c r="M141" s="196"/>
      <c r="N141" s="166" t="s">
        <v>142</v>
      </c>
    </row>
    <row r="142" spans="1:15" ht="22.7" customHeight="1">
      <c r="A142" s="6" t="s">
        <v>168</v>
      </c>
    </row>
    <row r="143" spans="1:15" ht="22.7" customHeight="1">
      <c r="B143" s="1" t="s">
        <v>135</v>
      </c>
      <c r="J143" s="173" t="s">
        <v>174</v>
      </c>
    </row>
    <row r="144" spans="1:15" ht="22.7" customHeight="1">
      <c r="B144" s="18"/>
      <c r="C144" s="43"/>
      <c r="D144" s="67"/>
      <c r="E144" s="79" t="s">
        <v>82</v>
      </c>
      <c r="F144" s="96"/>
      <c r="G144" s="113"/>
      <c r="H144" s="9" t="s">
        <v>83</v>
      </c>
      <c r="I144" s="9"/>
      <c r="J144" s="9"/>
      <c r="K144" s="18" t="s">
        <v>84</v>
      </c>
      <c r="L144" s="43"/>
      <c r="M144" s="67"/>
      <c r="O144" s="222"/>
    </row>
    <row r="145" spans="2:16" ht="22.7" customHeight="1">
      <c r="B145" s="18" t="s">
        <v>157</v>
      </c>
      <c r="C145" s="43"/>
      <c r="D145" s="67"/>
      <c r="E145" s="80">
        <v>83936</v>
      </c>
      <c r="F145" s="97"/>
      <c r="G145" s="114"/>
      <c r="H145" s="80">
        <v>402337</v>
      </c>
      <c r="I145" s="97"/>
      <c r="J145" s="114"/>
      <c r="K145" s="182">
        <f>ROUNDUP(E145/H145,3)*100</f>
        <v>20.9</v>
      </c>
      <c r="L145" s="182"/>
      <c r="M145" s="182"/>
    </row>
    <row r="146" spans="2:16" ht="22.7" customHeight="1">
      <c r="B146" s="18" t="s">
        <v>164</v>
      </c>
      <c r="C146" s="43"/>
      <c r="D146" s="67"/>
      <c r="E146" s="80">
        <f>H79</f>
        <v>83987</v>
      </c>
      <c r="F146" s="97"/>
      <c r="G146" s="114"/>
      <c r="H146" s="139">
        <f>E8</f>
        <v>400264</v>
      </c>
      <c r="I146" s="139"/>
      <c r="J146" s="139"/>
      <c r="K146" s="182">
        <f>ROUNDUP(E146/H146,3)*100</f>
        <v>21</v>
      </c>
      <c r="L146" s="182"/>
      <c r="M146" s="182"/>
    </row>
    <row r="147" spans="2:16" ht="11.25" customHeight="1">
      <c r="B147" s="24"/>
      <c r="C147" s="24"/>
      <c r="D147" s="68"/>
    </row>
    <row r="148" spans="2:16" ht="22.7" customHeight="1">
      <c r="B148" s="24" t="s">
        <v>136</v>
      </c>
      <c r="K148" s="166"/>
      <c r="L148" s="166" t="s">
        <v>133</v>
      </c>
    </row>
    <row r="149" spans="2:16" ht="22.7" customHeight="1">
      <c r="B149" s="18"/>
      <c r="C149" s="43"/>
      <c r="D149" s="67"/>
      <c r="E149" s="18" t="s">
        <v>85</v>
      </c>
      <c r="F149" s="43"/>
      <c r="G149" s="67"/>
      <c r="H149" s="9" t="s">
        <v>83</v>
      </c>
      <c r="I149" s="9"/>
      <c r="J149" s="9"/>
      <c r="K149" s="183" t="s">
        <v>86</v>
      </c>
      <c r="L149" s="183"/>
      <c r="M149" s="183"/>
      <c r="N149" s="18" t="s">
        <v>4</v>
      </c>
      <c r="O149" s="43"/>
      <c r="P149" s="67"/>
    </row>
    <row r="150" spans="2:16" ht="22.7" customHeight="1">
      <c r="B150" s="18" t="s">
        <v>157</v>
      </c>
      <c r="C150" s="43"/>
      <c r="D150" s="67"/>
      <c r="E150" s="80">
        <v>1659347</v>
      </c>
      <c r="F150" s="97"/>
      <c r="G150" s="114"/>
      <c r="H150" s="139">
        <v>402337</v>
      </c>
      <c r="I150" s="139"/>
      <c r="J150" s="139"/>
      <c r="K150" s="184">
        <f>ROUNDUP(E150/H150,2)</f>
        <v>4.13</v>
      </c>
      <c r="L150" s="184"/>
      <c r="M150" s="184"/>
      <c r="N150" s="213">
        <v>4.5</v>
      </c>
      <c r="O150" s="223"/>
      <c r="P150" s="229"/>
    </row>
    <row r="151" spans="2:16" ht="22.7" customHeight="1">
      <c r="B151" s="18" t="s">
        <v>164</v>
      </c>
      <c r="C151" s="43"/>
      <c r="D151" s="67"/>
      <c r="E151" s="80">
        <f>H84</f>
        <v>1581281</v>
      </c>
      <c r="F151" s="97"/>
      <c r="G151" s="114"/>
      <c r="H151" s="139">
        <f>E8</f>
        <v>400264</v>
      </c>
      <c r="I151" s="139"/>
      <c r="J151" s="139"/>
      <c r="K151" s="184">
        <f>ROUNDUP(E151/H151,2)</f>
        <v>3.96</v>
      </c>
      <c r="L151" s="184"/>
      <c r="M151" s="184"/>
      <c r="N151" s="214" t="s">
        <v>87</v>
      </c>
      <c r="O151" s="224"/>
      <c r="P151" s="230"/>
    </row>
    <row r="152" spans="2:16" ht="11.25" customHeight="1"/>
    <row r="153" spans="2:16" ht="22.7" customHeight="1">
      <c r="B153" s="1" t="s">
        <v>89</v>
      </c>
    </row>
    <row r="154" spans="2:16" ht="22.7" customHeight="1">
      <c r="B154" s="18"/>
      <c r="C154" s="43"/>
      <c r="D154" s="67"/>
      <c r="E154" s="18" t="s">
        <v>85</v>
      </c>
      <c r="F154" s="43"/>
      <c r="G154" s="67"/>
      <c r="H154" s="140" t="s">
        <v>82</v>
      </c>
      <c r="I154" s="140"/>
      <c r="J154" s="140"/>
      <c r="K154" s="140" t="s">
        <v>5</v>
      </c>
      <c r="L154" s="140"/>
      <c r="M154" s="140"/>
    </row>
    <row r="155" spans="2:16" ht="22.7" customHeight="1">
      <c r="B155" s="18" t="s">
        <v>157</v>
      </c>
      <c r="C155" s="43"/>
      <c r="D155" s="67"/>
      <c r="E155" s="80">
        <v>1659347</v>
      </c>
      <c r="F155" s="97"/>
      <c r="G155" s="114"/>
      <c r="H155" s="122">
        <v>83936</v>
      </c>
      <c r="I155" s="122"/>
      <c r="J155" s="122"/>
      <c r="K155" s="185">
        <f>ROUNDUP(E155/H155,3)</f>
        <v>19.77</v>
      </c>
      <c r="L155" s="185"/>
      <c r="M155" s="185"/>
    </row>
    <row r="156" spans="2:16" ht="22.7" customHeight="1">
      <c r="B156" s="18" t="s">
        <v>164</v>
      </c>
      <c r="C156" s="43"/>
      <c r="D156" s="67"/>
      <c r="E156" s="80">
        <f>H84</f>
        <v>1581281</v>
      </c>
      <c r="F156" s="97"/>
      <c r="G156" s="114"/>
      <c r="H156" s="122">
        <f>H79</f>
        <v>83987</v>
      </c>
      <c r="I156" s="122"/>
      <c r="J156" s="122"/>
      <c r="K156" s="185">
        <f>ROUNDUP(E156/H156,3)</f>
        <v>18.827999999999999</v>
      </c>
      <c r="L156" s="185"/>
      <c r="M156" s="185"/>
    </row>
    <row r="157" spans="2:16" ht="11.25" customHeight="1"/>
    <row r="158" spans="2:16" ht="22.7" customHeight="1">
      <c r="B158" s="1" t="s">
        <v>90</v>
      </c>
      <c r="J158" s="166" t="s">
        <v>173</v>
      </c>
    </row>
    <row r="159" spans="2:16" ht="22.7" customHeight="1">
      <c r="B159" s="18"/>
      <c r="C159" s="43"/>
      <c r="D159" s="67"/>
      <c r="E159" s="18" t="s">
        <v>85</v>
      </c>
      <c r="F159" s="43"/>
      <c r="G159" s="67"/>
      <c r="H159" s="9" t="s">
        <v>91</v>
      </c>
      <c r="I159" s="9"/>
      <c r="J159" s="9"/>
      <c r="K159" s="186" t="s">
        <v>92</v>
      </c>
      <c r="L159" s="186"/>
      <c r="M159" s="186"/>
      <c r="N159" s="18" t="s">
        <v>93</v>
      </c>
      <c r="O159" s="43"/>
      <c r="P159" s="67"/>
    </row>
    <row r="160" spans="2:16" ht="22.7" customHeight="1">
      <c r="B160" s="18" t="s">
        <v>157</v>
      </c>
      <c r="C160" s="43"/>
      <c r="D160" s="67"/>
      <c r="E160" s="80">
        <v>1659347</v>
      </c>
      <c r="F160" s="97"/>
      <c r="G160" s="114"/>
      <c r="H160" s="139">
        <v>1034782</v>
      </c>
      <c r="I160" s="139"/>
      <c r="J160" s="139"/>
      <c r="K160" s="185">
        <f>ROUNDUP(E160/H160,3)</f>
        <v>1.6040000000000001</v>
      </c>
      <c r="L160" s="185"/>
      <c r="M160" s="185"/>
      <c r="N160" s="213">
        <v>1.69</v>
      </c>
      <c r="O160" s="223"/>
      <c r="P160" s="229"/>
    </row>
    <row r="161" spans="2:16" ht="22.7" customHeight="1">
      <c r="B161" s="18" t="s">
        <v>164</v>
      </c>
      <c r="C161" s="43"/>
      <c r="D161" s="67"/>
      <c r="E161" s="80">
        <f>H84</f>
        <v>1581281</v>
      </c>
      <c r="F161" s="97"/>
      <c r="G161" s="114"/>
      <c r="H161" s="139">
        <f>G54</f>
        <v>1042457</v>
      </c>
      <c r="I161" s="139"/>
      <c r="J161" s="139"/>
      <c r="K161" s="185">
        <f>ROUNDUP(E161/H161,3)</f>
        <v>1.5169999999999999</v>
      </c>
      <c r="L161" s="185"/>
      <c r="M161" s="185"/>
      <c r="N161" s="214" t="s">
        <v>87</v>
      </c>
      <c r="O161" s="224"/>
      <c r="P161" s="230"/>
    </row>
    <row r="162" spans="2:16" ht="11.25" customHeight="1"/>
    <row r="163" spans="2:16" ht="22.7" customHeight="1">
      <c r="B163" s="1" t="s">
        <v>137</v>
      </c>
      <c r="K163" s="166"/>
      <c r="L163" s="166"/>
    </row>
    <row r="164" spans="2:16" ht="22.7" customHeight="1">
      <c r="B164" s="18"/>
      <c r="C164" s="43"/>
      <c r="D164" s="67"/>
      <c r="E164" s="18" t="s">
        <v>91</v>
      </c>
      <c r="F164" s="43"/>
      <c r="G164" s="67"/>
      <c r="H164" s="9" t="s">
        <v>94</v>
      </c>
      <c r="I164" s="9"/>
      <c r="J164" s="9"/>
      <c r="K164" s="183" t="s">
        <v>95</v>
      </c>
      <c r="L164" s="183"/>
      <c r="M164" s="183"/>
      <c r="N164" s="18" t="s">
        <v>93</v>
      </c>
      <c r="O164" s="43"/>
      <c r="P164" s="67"/>
    </row>
    <row r="165" spans="2:16" ht="22.7" customHeight="1">
      <c r="B165" s="18" t="s">
        <v>157</v>
      </c>
      <c r="C165" s="43"/>
      <c r="D165" s="67"/>
      <c r="E165" s="80">
        <v>1034782</v>
      </c>
      <c r="F165" s="97"/>
      <c r="G165" s="114"/>
      <c r="H165" s="139">
        <v>402337</v>
      </c>
      <c r="I165" s="139"/>
      <c r="J165" s="139"/>
      <c r="K165" s="185">
        <f>ROUNDUP(E165/H165,3)</f>
        <v>2.5720000000000001</v>
      </c>
      <c r="L165" s="185"/>
      <c r="M165" s="185"/>
      <c r="N165" s="215">
        <v>2.64</v>
      </c>
      <c r="O165" s="225"/>
      <c r="P165" s="231"/>
    </row>
    <row r="166" spans="2:16" ht="22.7" customHeight="1">
      <c r="B166" s="18" t="s">
        <v>164</v>
      </c>
      <c r="C166" s="43"/>
      <c r="D166" s="67"/>
      <c r="E166" s="80">
        <f>G54</f>
        <v>1042457</v>
      </c>
      <c r="F166" s="97"/>
      <c r="G166" s="114"/>
      <c r="H166" s="139">
        <f>E8</f>
        <v>400264</v>
      </c>
      <c r="I166" s="139"/>
      <c r="J166" s="139"/>
      <c r="K166" s="185">
        <f>ROUNDUP(E166/H166,3)</f>
        <v>2.605</v>
      </c>
      <c r="L166" s="185"/>
      <c r="M166" s="185"/>
      <c r="N166" s="214" t="s">
        <v>87</v>
      </c>
      <c r="O166" s="224"/>
      <c r="P166" s="230"/>
    </row>
    <row r="167" spans="2:16" ht="11.25" customHeight="1"/>
    <row r="168" spans="2:16" ht="22.7" customHeight="1">
      <c r="B168" s="1" t="s">
        <v>138</v>
      </c>
    </row>
    <row r="169" spans="2:16" ht="22.7" customHeight="1">
      <c r="B169" s="18"/>
      <c r="C169" s="43"/>
      <c r="D169" s="67"/>
      <c r="E169" s="48" t="s">
        <v>96</v>
      </c>
      <c r="F169" s="63"/>
      <c r="G169" s="94"/>
      <c r="H169" s="141" t="s">
        <v>94</v>
      </c>
      <c r="I169" s="141"/>
      <c r="J169" s="141"/>
      <c r="K169" s="187" t="s">
        <v>97</v>
      </c>
      <c r="L169" s="187"/>
      <c r="M169" s="187"/>
      <c r="N169" s="18" t="s">
        <v>93</v>
      </c>
      <c r="O169" s="43"/>
      <c r="P169" s="67"/>
    </row>
    <row r="170" spans="2:16" ht="22.7" customHeight="1">
      <c r="B170" s="18" t="s">
        <v>157</v>
      </c>
      <c r="C170" s="43"/>
      <c r="D170" s="67"/>
      <c r="E170" s="80">
        <v>72999935</v>
      </c>
      <c r="F170" s="97"/>
      <c r="G170" s="114"/>
      <c r="H170" s="139">
        <v>402337</v>
      </c>
      <c r="I170" s="139"/>
      <c r="J170" s="139"/>
      <c r="K170" s="188">
        <f>ROUNDUP(E170/H170,3)</f>
        <v>181.44</v>
      </c>
      <c r="L170" s="188"/>
      <c r="M170" s="188"/>
      <c r="N170" s="216">
        <v>121.04</v>
      </c>
      <c r="O170" s="226"/>
      <c r="P170" s="232"/>
    </row>
    <row r="171" spans="2:16" ht="22.7" customHeight="1">
      <c r="B171" s="18" t="s">
        <v>164</v>
      </c>
      <c r="C171" s="43"/>
      <c r="D171" s="67"/>
      <c r="E171" s="80">
        <v>72999858</v>
      </c>
      <c r="F171" s="97"/>
      <c r="G171" s="114"/>
      <c r="H171" s="139">
        <f>E8</f>
        <v>400264</v>
      </c>
      <c r="I171" s="139"/>
      <c r="J171" s="139"/>
      <c r="K171" s="188">
        <f>ROUNDUP(E171/H171,3)</f>
        <v>182.38</v>
      </c>
      <c r="L171" s="188"/>
      <c r="M171" s="188"/>
      <c r="N171" s="214" t="s">
        <v>87</v>
      </c>
      <c r="O171" s="224"/>
      <c r="P171" s="230"/>
    </row>
    <row r="172" spans="2:16" ht="11.25" customHeight="1">
      <c r="B172" s="28"/>
      <c r="C172" s="28"/>
      <c r="D172" s="69"/>
      <c r="E172" s="69"/>
      <c r="F172" s="69"/>
      <c r="G172" s="69"/>
      <c r="H172" s="107"/>
      <c r="I172" s="107"/>
    </row>
    <row r="173" spans="2:16" ht="22.7" customHeight="1">
      <c r="B173" s="1" t="s">
        <v>139</v>
      </c>
    </row>
    <row r="174" spans="2:16" ht="22.7" customHeight="1">
      <c r="B174" s="18"/>
      <c r="C174" s="43"/>
      <c r="D174" s="67"/>
      <c r="E174" s="48" t="s">
        <v>98</v>
      </c>
      <c r="F174" s="63"/>
      <c r="G174" s="94"/>
      <c r="H174" s="9" t="s">
        <v>100</v>
      </c>
      <c r="I174" s="9"/>
      <c r="J174" s="9"/>
      <c r="K174" s="9" t="s">
        <v>101</v>
      </c>
      <c r="L174" s="9"/>
      <c r="M174" s="9"/>
    </row>
    <row r="175" spans="2:16" ht="22.7" customHeight="1">
      <c r="B175" s="18" t="s">
        <v>157</v>
      </c>
      <c r="C175" s="43"/>
      <c r="D175" s="67"/>
      <c r="E175" s="80">
        <v>72999935</v>
      </c>
      <c r="F175" s="97"/>
      <c r="G175" s="114"/>
      <c r="H175" s="122">
        <v>34563</v>
      </c>
      <c r="I175" s="122"/>
      <c r="J175" s="122"/>
      <c r="K175" s="188">
        <f>E175/H175</f>
        <v>2112.0832971674913</v>
      </c>
      <c r="L175" s="188"/>
      <c r="M175" s="188"/>
    </row>
    <row r="176" spans="2:16" ht="22.7" customHeight="1">
      <c r="B176" s="18" t="s">
        <v>164</v>
      </c>
      <c r="C176" s="43"/>
      <c r="D176" s="67"/>
      <c r="E176" s="80">
        <v>72999858</v>
      </c>
      <c r="F176" s="97"/>
      <c r="G176" s="114"/>
      <c r="H176" s="122">
        <f>H59</f>
        <v>34622</v>
      </c>
      <c r="I176" s="122"/>
      <c r="J176" s="122"/>
      <c r="K176" s="188">
        <f>E176/H176</f>
        <v>2108.4818323609265</v>
      </c>
      <c r="L176" s="188"/>
      <c r="M176" s="188"/>
    </row>
    <row r="177" ht="12" customHeight="1"/>
  </sheetData>
  <mergeCells count="336">
    <mergeCell ref="A1:O1"/>
    <mergeCell ref="A3:O3"/>
    <mergeCell ref="B8:D8"/>
    <mergeCell ref="E8:G8"/>
    <mergeCell ref="B9:D9"/>
    <mergeCell ref="E9:G9"/>
    <mergeCell ref="B10:D10"/>
    <mergeCell ref="E10:G10"/>
    <mergeCell ref="B13:E13"/>
    <mergeCell ref="F13:G13"/>
    <mergeCell ref="B14:E14"/>
    <mergeCell ref="F14:G14"/>
    <mergeCell ref="B15:E15"/>
    <mergeCell ref="F15:G15"/>
    <mergeCell ref="B16:E16"/>
    <mergeCell ref="F16:G16"/>
    <mergeCell ref="B17:E17"/>
    <mergeCell ref="F17:G17"/>
    <mergeCell ref="B18:E18"/>
    <mergeCell ref="F18:G18"/>
    <mergeCell ref="B20:F20"/>
    <mergeCell ref="H20:P20"/>
    <mergeCell ref="B21:F21"/>
    <mergeCell ref="H21:J21"/>
    <mergeCell ref="K21:M21"/>
    <mergeCell ref="N21:P21"/>
    <mergeCell ref="B22:F22"/>
    <mergeCell ref="H22:J22"/>
    <mergeCell ref="K22:M22"/>
    <mergeCell ref="N22:P22"/>
    <mergeCell ref="B23:F23"/>
    <mergeCell ref="H23:J23"/>
    <mergeCell ref="K23:M23"/>
    <mergeCell ref="N23:P23"/>
    <mergeCell ref="B24:F24"/>
    <mergeCell ref="H24:J24"/>
    <mergeCell ref="K24:M24"/>
    <mergeCell ref="N24:P24"/>
    <mergeCell ref="B25:F25"/>
    <mergeCell ref="H25:J25"/>
    <mergeCell ref="K25:M25"/>
    <mergeCell ref="N25:P25"/>
    <mergeCell ref="B26:F26"/>
    <mergeCell ref="H26:J26"/>
    <mergeCell ref="K26:M26"/>
    <mergeCell ref="N26:P26"/>
    <mergeCell ref="B29:E29"/>
    <mergeCell ref="F29:G29"/>
    <mergeCell ref="H29:I29"/>
    <mergeCell ref="J29:K29"/>
    <mergeCell ref="B30:E30"/>
    <mergeCell ref="F30:G30"/>
    <mergeCell ref="H30:I30"/>
    <mergeCell ref="J30:K30"/>
    <mergeCell ref="B31:E31"/>
    <mergeCell ref="F31:G31"/>
    <mergeCell ref="H31:I31"/>
    <mergeCell ref="J31:K31"/>
    <mergeCell ref="B32:E32"/>
    <mergeCell ref="F32:G32"/>
    <mergeCell ref="H32:I32"/>
    <mergeCell ref="J32:K32"/>
    <mergeCell ref="B34:E34"/>
    <mergeCell ref="F34:G34"/>
    <mergeCell ref="H34:I34"/>
    <mergeCell ref="J34:K34"/>
    <mergeCell ref="M35:O35"/>
    <mergeCell ref="B36:G36"/>
    <mergeCell ref="H36:K36"/>
    <mergeCell ref="L36:O36"/>
    <mergeCell ref="B37:G37"/>
    <mergeCell ref="H37:K37"/>
    <mergeCell ref="L37:O37"/>
    <mergeCell ref="B38:G38"/>
    <mergeCell ref="H38:K38"/>
    <mergeCell ref="L38:O38"/>
    <mergeCell ref="B39:G39"/>
    <mergeCell ref="H39:K39"/>
    <mergeCell ref="L39:O39"/>
    <mergeCell ref="B40:G40"/>
    <mergeCell ref="H40:K40"/>
    <mergeCell ref="L40:O40"/>
    <mergeCell ref="C41:G41"/>
    <mergeCell ref="H41:K41"/>
    <mergeCell ref="L41:O41"/>
    <mergeCell ref="D42:G42"/>
    <mergeCell ref="H42:K42"/>
    <mergeCell ref="L42:O42"/>
    <mergeCell ref="D43:G43"/>
    <mergeCell ref="H43:K43"/>
    <mergeCell ref="L43:O43"/>
    <mergeCell ref="D44:G44"/>
    <mergeCell ref="H44:K44"/>
    <mergeCell ref="L44:O44"/>
    <mergeCell ref="D45:G45"/>
    <mergeCell ref="H45:K45"/>
    <mergeCell ref="L45:O45"/>
    <mergeCell ref="D46:G46"/>
    <mergeCell ref="H46:K46"/>
    <mergeCell ref="L46:O46"/>
    <mergeCell ref="D47:G47"/>
    <mergeCell ref="H47:K47"/>
    <mergeCell ref="L47:O47"/>
    <mergeCell ref="C48:G48"/>
    <mergeCell ref="H48:K48"/>
    <mergeCell ref="L48:O48"/>
    <mergeCell ref="B52:F52"/>
    <mergeCell ref="G52:I52"/>
    <mergeCell ref="G54:I54"/>
    <mergeCell ref="G55:I55"/>
    <mergeCell ref="G56:I56"/>
    <mergeCell ref="H58:I58"/>
    <mergeCell ref="H59:I59"/>
    <mergeCell ref="H60:I60"/>
    <mergeCell ref="H62:I62"/>
    <mergeCell ref="H64:I64"/>
    <mergeCell ref="B70:E70"/>
    <mergeCell ref="F70:I70"/>
    <mergeCell ref="B71:E71"/>
    <mergeCell ref="F71:I71"/>
    <mergeCell ref="B72:E72"/>
    <mergeCell ref="F72:I72"/>
    <mergeCell ref="B73:E73"/>
    <mergeCell ref="F73:I73"/>
    <mergeCell ref="B74:E74"/>
    <mergeCell ref="F74:I74"/>
    <mergeCell ref="B75:E75"/>
    <mergeCell ref="F75:I75"/>
    <mergeCell ref="B76:E76"/>
    <mergeCell ref="F76:I76"/>
    <mergeCell ref="H79:I79"/>
    <mergeCell ref="H80:I80"/>
    <mergeCell ref="H81:I81"/>
    <mergeCell ref="H83:J83"/>
    <mergeCell ref="D84:F84"/>
    <mergeCell ref="H84:J84"/>
    <mergeCell ref="D85:F85"/>
    <mergeCell ref="H85:J85"/>
    <mergeCell ref="B86:C86"/>
    <mergeCell ref="D86:E86"/>
    <mergeCell ref="H86:I86"/>
    <mergeCell ref="G88:H88"/>
    <mergeCell ref="I88:J88"/>
    <mergeCell ref="G89:H89"/>
    <mergeCell ref="I89:J89"/>
    <mergeCell ref="B90:C90"/>
    <mergeCell ref="D90:E90"/>
    <mergeCell ref="H90:I90"/>
    <mergeCell ref="H91:I91"/>
    <mergeCell ref="C93:E93"/>
    <mergeCell ref="F93:G93"/>
    <mergeCell ref="H93:I93"/>
    <mergeCell ref="J93:K93"/>
    <mergeCell ref="C94:E94"/>
    <mergeCell ref="F94:G94"/>
    <mergeCell ref="H94:I94"/>
    <mergeCell ref="J94:K94"/>
    <mergeCell ref="C95:E95"/>
    <mergeCell ref="F95:G95"/>
    <mergeCell ref="H95:I95"/>
    <mergeCell ref="J95:K95"/>
    <mergeCell ref="B96:C96"/>
    <mergeCell ref="C98:F98"/>
    <mergeCell ref="G98:H98"/>
    <mergeCell ref="C99:F99"/>
    <mergeCell ref="G99:H99"/>
    <mergeCell ref="I101:J101"/>
    <mergeCell ref="B102:C102"/>
    <mergeCell ref="I103:J103"/>
    <mergeCell ref="I104:J104"/>
    <mergeCell ref="F106:G106"/>
    <mergeCell ref="H106:I106"/>
    <mergeCell ref="F107:G107"/>
    <mergeCell ref="H107:I107"/>
    <mergeCell ref="F109:G109"/>
    <mergeCell ref="H109:I109"/>
    <mergeCell ref="F110:G110"/>
    <mergeCell ref="H110:I110"/>
    <mergeCell ref="I112:J112"/>
    <mergeCell ref="C117:K117"/>
    <mergeCell ref="L117:M117"/>
    <mergeCell ref="N117:O117"/>
    <mergeCell ref="C118:K118"/>
    <mergeCell ref="L118:M118"/>
    <mergeCell ref="N118:O118"/>
    <mergeCell ref="C119:K119"/>
    <mergeCell ref="L119:M119"/>
    <mergeCell ref="N119:O119"/>
    <mergeCell ref="C120:K120"/>
    <mergeCell ref="L120:M120"/>
    <mergeCell ref="N120:O120"/>
    <mergeCell ref="C121:K121"/>
    <mergeCell ref="L121:M121"/>
    <mergeCell ref="N121:O121"/>
    <mergeCell ref="C122:K122"/>
    <mergeCell ref="L122:M122"/>
    <mergeCell ref="N122:O122"/>
    <mergeCell ref="C123:K123"/>
    <mergeCell ref="L123:M123"/>
    <mergeCell ref="N123:O123"/>
    <mergeCell ref="C126:K126"/>
    <mergeCell ref="L126:M126"/>
    <mergeCell ref="N126:O126"/>
    <mergeCell ref="C127:K127"/>
    <mergeCell ref="L127:M127"/>
    <mergeCell ref="N127:O127"/>
    <mergeCell ref="C128:K128"/>
    <mergeCell ref="L128:M128"/>
    <mergeCell ref="N128:O128"/>
    <mergeCell ref="C129:K129"/>
    <mergeCell ref="L129:M129"/>
    <mergeCell ref="N129:O129"/>
    <mergeCell ref="C130:K130"/>
    <mergeCell ref="L130:M130"/>
    <mergeCell ref="N130:O130"/>
    <mergeCell ref="L132:M132"/>
    <mergeCell ref="N132:O132"/>
    <mergeCell ref="B135:H135"/>
    <mergeCell ref="J135:K135"/>
    <mergeCell ref="L135:M135"/>
    <mergeCell ref="B136:H136"/>
    <mergeCell ref="J136:K136"/>
    <mergeCell ref="L136:M136"/>
    <mergeCell ref="B137:H137"/>
    <mergeCell ref="I137:K137"/>
    <mergeCell ref="L137:M137"/>
    <mergeCell ref="B138:H138"/>
    <mergeCell ref="I138:K138"/>
    <mergeCell ref="L138:M138"/>
    <mergeCell ref="B139:H139"/>
    <mergeCell ref="I139:K139"/>
    <mergeCell ref="L139:M139"/>
    <mergeCell ref="B140:H140"/>
    <mergeCell ref="I140:K140"/>
    <mergeCell ref="L140:M140"/>
    <mergeCell ref="B141:H141"/>
    <mergeCell ref="I141:K141"/>
    <mergeCell ref="L141:M141"/>
    <mergeCell ref="B144:D144"/>
    <mergeCell ref="E144:G144"/>
    <mergeCell ref="H144:J144"/>
    <mergeCell ref="K144:M144"/>
    <mergeCell ref="B145:D145"/>
    <mergeCell ref="E145:G145"/>
    <mergeCell ref="H145:J145"/>
    <mergeCell ref="K145:M145"/>
    <mergeCell ref="B146:D146"/>
    <mergeCell ref="E146:G146"/>
    <mergeCell ref="H146:J146"/>
    <mergeCell ref="K146:M146"/>
    <mergeCell ref="B149:D149"/>
    <mergeCell ref="E149:G149"/>
    <mergeCell ref="H149:J149"/>
    <mergeCell ref="K149:M149"/>
    <mergeCell ref="N149:P149"/>
    <mergeCell ref="B150:D150"/>
    <mergeCell ref="E150:G150"/>
    <mergeCell ref="H150:J150"/>
    <mergeCell ref="K150:M150"/>
    <mergeCell ref="N150:P150"/>
    <mergeCell ref="B151:D151"/>
    <mergeCell ref="E151:G151"/>
    <mergeCell ref="H151:J151"/>
    <mergeCell ref="K151:M151"/>
    <mergeCell ref="N151:P151"/>
    <mergeCell ref="B154:D154"/>
    <mergeCell ref="E154:G154"/>
    <mergeCell ref="H154:J154"/>
    <mergeCell ref="K154:M154"/>
    <mergeCell ref="B155:D155"/>
    <mergeCell ref="E155:G155"/>
    <mergeCell ref="H155:J155"/>
    <mergeCell ref="K155:M155"/>
    <mergeCell ref="B156:D156"/>
    <mergeCell ref="E156:G156"/>
    <mergeCell ref="H156:J156"/>
    <mergeCell ref="K156:M156"/>
    <mergeCell ref="B159:D159"/>
    <mergeCell ref="E159:G159"/>
    <mergeCell ref="H159:J159"/>
    <mergeCell ref="K159:M159"/>
    <mergeCell ref="N159:P159"/>
    <mergeCell ref="B160:D160"/>
    <mergeCell ref="E160:G160"/>
    <mergeCell ref="H160:J160"/>
    <mergeCell ref="K160:M160"/>
    <mergeCell ref="N160:P160"/>
    <mergeCell ref="B161:D161"/>
    <mergeCell ref="E161:G161"/>
    <mergeCell ref="H161:J161"/>
    <mergeCell ref="K161:M161"/>
    <mergeCell ref="N161:P161"/>
    <mergeCell ref="B164:D164"/>
    <mergeCell ref="E164:G164"/>
    <mergeCell ref="H164:J164"/>
    <mergeCell ref="K164:M164"/>
    <mergeCell ref="N164:P164"/>
    <mergeCell ref="B165:D165"/>
    <mergeCell ref="E165:G165"/>
    <mergeCell ref="H165:J165"/>
    <mergeCell ref="K165:M165"/>
    <mergeCell ref="N165:P165"/>
    <mergeCell ref="B166:D166"/>
    <mergeCell ref="E166:G166"/>
    <mergeCell ref="H166:J166"/>
    <mergeCell ref="K166:M166"/>
    <mergeCell ref="N166:P166"/>
    <mergeCell ref="B169:D169"/>
    <mergeCell ref="E169:G169"/>
    <mergeCell ref="H169:J169"/>
    <mergeCell ref="K169:M169"/>
    <mergeCell ref="N169:P169"/>
    <mergeCell ref="B170:D170"/>
    <mergeCell ref="E170:G170"/>
    <mergeCell ref="H170:J170"/>
    <mergeCell ref="K170:M170"/>
    <mergeCell ref="N170:P170"/>
    <mergeCell ref="B171:D171"/>
    <mergeCell ref="E171:G171"/>
    <mergeCell ref="H171:J171"/>
    <mergeCell ref="K171:M171"/>
    <mergeCell ref="N171:P171"/>
    <mergeCell ref="B174:D174"/>
    <mergeCell ref="E174:G174"/>
    <mergeCell ref="H174:J174"/>
    <mergeCell ref="K174:M174"/>
    <mergeCell ref="B175:D175"/>
    <mergeCell ref="E175:G175"/>
    <mergeCell ref="H175:J175"/>
    <mergeCell ref="K175:M175"/>
    <mergeCell ref="B176:D176"/>
    <mergeCell ref="E176:G176"/>
    <mergeCell ref="H176:J176"/>
    <mergeCell ref="K176:M176"/>
    <mergeCell ref="A4:P5"/>
    <mergeCell ref="C42:C47"/>
  </mergeCells>
  <phoneticPr fontId="4"/>
  <printOptions horizontalCentered="1"/>
  <pageMargins left="0.59055118110236215" right="0.59055118110236215" top="0.78740157480314954" bottom="0.59055118110236227" header="0.31496062992125984" footer="0.31496062992125984"/>
  <pageSetup paperSize="9" fitToWidth="1" fitToHeight="1" orientation="portrait" usePrinterDefaults="1" r:id="rId1"/>
  <headerFooter>
    <oddFooter>&amp;C&amp;P</oddFooter>
  </headerFooter>
  <rowBreaks count="4" manualBreakCount="4">
    <brk id="34" max="16383" man="1"/>
    <brk id="68" max="16383" man="1"/>
    <brk id="105" max="16383" man="1"/>
    <brk id="141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大畠　愛</dc:creator>
  <cp:lastModifiedBy>萬治　さゆり</cp:lastModifiedBy>
  <cp:lastPrinted>2025-08-18T04:00:23Z</cp:lastPrinted>
  <dcterms:created xsi:type="dcterms:W3CDTF">2023-06-26T10:15:19Z</dcterms:created>
  <dcterms:modified xsi:type="dcterms:W3CDTF">2026-07-23T03:12:40Z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2026-07-23T03:12:40Z</vt:filetime>
  </property>
</Properties>
</file>