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1\09教育\03社会教育\06図書館\3-01事業概要\R6\R6事業概要\"/>
    </mc:Choice>
  </mc:AlternateContent>
  <bookViews>
    <workbookView xWindow="0" yWindow="0" windowWidth="23040" windowHeight="9090"/>
  </bookViews>
  <sheets>
    <sheet name="概要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5" l="1"/>
  <c r="L150" i="5" l="1"/>
  <c r="L171" i="5"/>
  <c r="L170" i="5"/>
  <c r="L166" i="5"/>
  <c r="L165" i="5"/>
  <c r="L160" i="5"/>
  <c r="L161" i="5"/>
  <c r="L156" i="5"/>
  <c r="L155" i="5"/>
  <c r="L151" i="5"/>
  <c r="L146" i="5"/>
  <c r="L145" i="5"/>
  <c r="G32" i="5" l="1"/>
  <c r="O132" i="5" l="1"/>
  <c r="O130" i="5"/>
  <c r="M130" i="5"/>
  <c r="O123" i="5"/>
  <c r="M123" i="5"/>
  <c r="M132" i="5" s="1"/>
  <c r="F156" i="5" l="1"/>
  <c r="H54" i="5" l="1"/>
  <c r="L175" i="5" l="1"/>
  <c r="I79" i="5" l="1"/>
  <c r="F146" i="5" s="1"/>
  <c r="H83" i="5" l="1"/>
  <c r="I58" i="5" l="1"/>
  <c r="I176" i="5" l="1"/>
  <c r="L176" i="5" s="1"/>
  <c r="F166" i="5"/>
  <c r="I161" i="5"/>
  <c r="F161" i="5"/>
  <c r="F151" i="5"/>
  <c r="I171" i="5"/>
  <c r="I166" i="5"/>
  <c r="I156" i="5"/>
  <c r="I151" i="5"/>
  <c r="I146" i="5"/>
</calcChain>
</file>

<file path=xl/sharedStrings.xml><?xml version="1.0" encoding="utf-8"?>
<sst xmlns="http://schemas.openxmlformats.org/spreadsheetml/2006/main" count="212" uniqueCount="180">
  <si>
    <t>人口</t>
    <rPh sb="0" eb="2">
      <t>ジンコウ</t>
    </rPh>
    <phoneticPr fontId="2"/>
  </si>
  <si>
    <t>世帯</t>
    <rPh sb="0" eb="2">
      <t>セタイ</t>
    </rPh>
    <phoneticPr fontId="2"/>
  </si>
  <si>
    <t>面積</t>
    <rPh sb="0" eb="2">
      <t>メンセキ</t>
    </rPh>
    <phoneticPr fontId="2"/>
  </si>
  <si>
    <t>本館</t>
    <rPh sb="0" eb="2">
      <t>ホンカン</t>
    </rPh>
    <phoneticPr fontId="2"/>
  </si>
  <si>
    <t>1館</t>
    <rPh sb="1" eb="2">
      <t>カン</t>
    </rPh>
    <phoneticPr fontId="2"/>
  </si>
  <si>
    <t>6館</t>
    <rPh sb="1" eb="2">
      <t>カン</t>
    </rPh>
    <phoneticPr fontId="2"/>
  </si>
  <si>
    <t>16館</t>
    <rPh sb="2" eb="3">
      <t>カン</t>
    </rPh>
    <phoneticPr fontId="2"/>
  </si>
  <si>
    <t>とやま駅南図書館</t>
    <rPh sb="3" eb="4">
      <t>エキ</t>
    </rPh>
    <rPh sb="4" eb="5">
      <t>ミナミ</t>
    </rPh>
    <rPh sb="5" eb="8">
      <t>トショカン</t>
    </rPh>
    <phoneticPr fontId="2"/>
  </si>
  <si>
    <t>こども図書館</t>
    <rPh sb="3" eb="6">
      <t>トショカン</t>
    </rPh>
    <phoneticPr fontId="2"/>
  </si>
  <si>
    <t>自動車文庫</t>
    <rPh sb="0" eb="3">
      <t>ジドウシャ</t>
    </rPh>
    <rPh sb="3" eb="5">
      <t>ブンコ</t>
    </rPh>
    <phoneticPr fontId="2"/>
  </si>
  <si>
    <t>2台</t>
    <rPh sb="1" eb="2">
      <t>ダイ</t>
    </rPh>
    <phoneticPr fontId="2"/>
  </si>
  <si>
    <t>大沢野図書館</t>
    <rPh sb="0" eb="3">
      <t>オオサワノ</t>
    </rPh>
    <rPh sb="3" eb="6">
      <t>トショカン</t>
    </rPh>
    <phoneticPr fontId="2"/>
  </si>
  <si>
    <t>水橋分館</t>
    <rPh sb="0" eb="2">
      <t>ミズハシ</t>
    </rPh>
    <rPh sb="2" eb="4">
      <t>ブンカン</t>
    </rPh>
    <phoneticPr fontId="2"/>
  </si>
  <si>
    <t>大広田分館</t>
    <rPh sb="0" eb="3">
      <t>オオヒロタ</t>
    </rPh>
    <rPh sb="3" eb="5">
      <t>ブンカン</t>
    </rPh>
    <phoneticPr fontId="2"/>
  </si>
  <si>
    <t>大山図書館</t>
    <rPh sb="0" eb="2">
      <t>オオヤマ</t>
    </rPh>
    <rPh sb="2" eb="5">
      <t>トショカン</t>
    </rPh>
    <phoneticPr fontId="2"/>
  </si>
  <si>
    <t>岩瀬分館</t>
    <rPh sb="0" eb="2">
      <t>イワセ</t>
    </rPh>
    <rPh sb="2" eb="4">
      <t>ブンカン</t>
    </rPh>
    <phoneticPr fontId="2"/>
  </si>
  <si>
    <t>新庄分館</t>
    <rPh sb="0" eb="2">
      <t>シンジョウ</t>
    </rPh>
    <rPh sb="2" eb="4">
      <t>ブンカン</t>
    </rPh>
    <phoneticPr fontId="2"/>
  </si>
  <si>
    <t>八尾図書館ほんの森</t>
    <rPh sb="0" eb="2">
      <t>ヤツオ</t>
    </rPh>
    <rPh sb="2" eb="5">
      <t>トショカン</t>
    </rPh>
    <rPh sb="8" eb="9">
      <t>モリ</t>
    </rPh>
    <phoneticPr fontId="2"/>
  </si>
  <si>
    <t>呉羽分館</t>
    <rPh sb="0" eb="2">
      <t>クレハ</t>
    </rPh>
    <rPh sb="2" eb="4">
      <t>ブンカン</t>
    </rPh>
    <phoneticPr fontId="2"/>
  </si>
  <si>
    <t>奥田北分館</t>
    <rPh sb="0" eb="2">
      <t>オクダ</t>
    </rPh>
    <rPh sb="2" eb="3">
      <t>キタ</t>
    </rPh>
    <rPh sb="3" eb="5">
      <t>ブンカン</t>
    </rPh>
    <phoneticPr fontId="2"/>
  </si>
  <si>
    <t>婦中図書館</t>
    <rPh sb="0" eb="2">
      <t>フチュウ</t>
    </rPh>
    <rPh sb="2" eb="5">
      <t>トショカン</t>
    </rPh>
    <phoneticPr fontId="2"/>
  </si>
  <si>
    <t>四方分館</t>
    <rPh sb="0" eb="2">
      <t>ヨカタ</t>
    </rPh>
    <rPh sb="2" eb="4">
      <t>ブンカン</t>
    </rPh>
    <phoneticPr fontId="2"/>
  </si>
  <si>
    <t>山田図書館</t>
    <rPh sb="0" eb="2">
      <t>ヤマダ</t>
    </rPh>
    <rPh sb="2" eb="5">
      <t>トショカン</t>
    </rPh>
    <phoneticPr fontId="2"/>
  </si>
  <si>
    <t>堀川分館</t>
    <rPh sb="0" eb="2">
      <t>ホリカワ</t>
    </rPh>
    <rPh sb="2" eb="4">
      <t>ブンカン</t>
    </rPh>
    <phoneticPr fontId="2"/>
  </si>
  <si>
    <t>細入図書館</t>
    <rPh sb="0" eb="2">
      <t>ホソイリ</t>
    </rPh>
    <rPh sb="2" eb="5">
      <t>トショカン</t>
    </rPh>
    <phoneticPr fontId="2"/>
  </si>
  <si>
    <t>蜷川分館</t>
    <rPh sb="0" eb="2">
      <t>ニナガワ</t>
    </rPh>
    <rPh sb="2" eb="4">
      <t>ブンカン</t>
    </rPh>
    <phoneticPr fontId="2"/>
  </si>
  <si>
    <t>堀川南分館</t>
    <rPh sb="0" eb="2">
      <t>ホリカワ</t>
    </rPh>
    <rPh sb="2" eb="3">
      <t>ミナミ</t>
    </rPh>
    <rPh sb="3" eb="5">
      <t>ブンカン</t>
    </rPh>
    <phoneticPr fontId="2"/>
  </si>
  <si>
    <t>月岡分館</t>
    <rPh sb="0" eb="2">
      <t>ツキオカ</t>
    </rPh>
    <rPh sb="2" eb="4">
      <t>ブンカン</t>
    </rPh>
    <phoneticPr fontId="2"/>
  </si>
  <si>
    <t>八尾東町分館</t>
    <rPh sb="0" eb="2">
      <t>ヤツオ</t>
    </rPh>
    <rPh sb="2" eb="3">
      <t>ヒガシ</t>
    </rPh>
    <rPh sb="3" eb="4">
      <t>マチ</t>
    </rPh>
    <rPh sb="4" eb="6">
      <t>ブンカン</t>
    </rPh>
    <phoneticPr fontId="2"/>
  </si>
  <si>
    <t>合計</t>
    <rPh sb="0" eb="2">
      <t>ゴウケイ</t>
    </rPh>
    <phoneticPr fontId="2"/>
  </si>
  <si>
    <t>委託従事者</t>
    <rPh sb="0" eb="2">
      <t>イタク</t>
    </rPh>
    <rPh sb="2" eb="5">
      <t>ジュウジシャ</t>
    </rPh>
    <phoneticPr fontId="2"/>
  </si>
  <si>
    <t>４．図書館の経費</t>
    <rPh sb="2" eb="4">
      <t>トショ</t>
    </rPh>
    <rPh sb="4" eb="5">
      <t>カン</t>
    </rPh>
    <rPh sb="6" eb="8">
      <t>ケイヒ</t>
    </rPh>
    <phoneticPr fontId="2"/>
  </si>
  <si>
    <t>（単位：千円）</t>
    <rPh sb="4" eb="5">
      <t>セン</t>
    </rPh>
    <phoneticPr fontId="2"/>
  </si>
  <si>
    <t>富山市一般会計</t>
    <rPh sb="0" eb="2">
      <t>トヤマ</t>
    </rPh>
    <rPh sb="2" eb="3">
      <t>シ</t>
    </rPh>
    <rPh sb="3" eb="5">
      <t>イッパン</t>
    </rPh>
    <rPh sb="5" eb="7">
      <t>カイケイ</t>
    </rPh>
    <phoneticPr fontId="2"/>
  </si>
  <si>
    <t>教育費</t>
    <rPh sb="0" eb="3">
      <t>キョウイクヒ</t>
    </rPh>
    <phoneticPr fontId="2"/>
  </si>
  <si>
    <t>社会教育費</t>
    <rPh sb="0" eb="2">
      <t>シャカイ</t>
    </rPh>
    <rPh sb="2" eb="5">
      <t>キョウイクヒ</t>
    </rPh>
    <phoneticPr fontId="2"/>
  </si>
  <si>
    <t>図書館費</t>
    <rPh sb="0" eb="2">
      <t>トショ</t>
    </rPh>
    <rPh sb="2" eb="3">
      <t>カン</t>
    </rPh>
    <rPh sb="3" eb="4">
      <t>ヒ</t>
    </rPh>
    <phoneticPr fontId="2"/>
  </si>
  <si>
    <t xml:space="preserve">（１）　資料数　　　 </t>
    <rPh sb="4" eb="6">
      <t>シリョウ</t>
    </rPh>
    <rPh sb="6" eb="7">
      <t>スウ</t>
    </rPh>
    <phoneticPr fontId="2"/>
  </si>
  <si>
    <t>（２）　所蔵図書数</t>
    <rPh sb="4" eb="6">
      <t>ショゾウ</t>
    </rPh>
    <rPh sb="6" eb="8">
      <t>トショ</t>
    </rPh>
    <rPh sb="8" eb="9">
      <t>スウ</t>
    </rPh>
    <phoneticPr fontId="2"/>
  </si>
  <si>
    <t>うち</t>
    <phoneticPr fontId="2"/>
  </si>
  <si>
    <t>一般書</t>
    <rPh sb="0" eb="3">
      <t>イッパンショ</t>
    </rPh>
    <phoneticPr fontId="2"/>
  </si>
  <si>
    <t>児童書</t>
    <rPh sb="0" eb="3">
      <t>ジドウショ</t>
    </rPh>
    <phoneticPr fontId="2"/>
  </si>
  <si>
    <t>（３）　年間受入図書冊数</t>
    <rPh sb="8" eb="10">
      <t>トショ</t>
    </rPh>
    <phoneticPr fontId="2"/>
  </si>
  <si>
    <t>購入図書</t>
    <rPh sb="0" eb="2">
      <t>コウニュウ</t>
    </rPh>
    <rPh sb="2" eb="4">
      <t>トショ</t>
    </rPh>
    <phoneticPr fontId="2"/>
  </si>
  <si>
    <t>寄贈・編入図書</t>
    <rPh sb="0" eb="2">
      <t>キゾウ</t>
    </rPh>
    <rPh sb="3" eb="5">
      <t>ヘンニュウ</t>
    </rPh>
    <rPh sb="5" eb="7">
      <t>トショ</t>
    </rPh>
    <phoneticPr fontId="2"/>
  </si>
  <si>
    <t>（４）除籍図書冊数</t>
    <rPh sb="3" eb="5">
      <t>ジョセキ</t>
    </rPh>
    <rPh sb="5" eb="7">
      <t>トショ</t>
    </rPh>
    <rPh sb="7" eb="9">
      <t>サツスウ</t>
    </rPh>
    <phoneticPr fontId="2"/>
  </si>
  <si>
    <t>受入総タイトル数</t>
    <phoneticPr fontId="2"/>
  </si>
  <si>
    <t>（６）新聞</t>
    <rPh sb="3" eb="5">
      <t>シンブン</t>
    </rPh>
    <phoneticPr fontId="2"/>
  </si>
  <si>
    <t>購買新聞タイトル数</t>
    <rPh sb="0" eb="2">
      <t>コウバイ</t>
    </rPh>
    <rPh sb="2" eb="4">
      <t>シンブン</t>
    </rPh>
    <rPh sb="8" eb="9">
      <t>スウ</t>
    </rPh>
    <phoneticPr fontId="2"/>
  </si>
  <si>
    <t>ＣＤ</t>
    <phoneticPr fontId="2"/>
  </si>
  <si>
    <t>ビデオ</t>
    <phoneticPr fontId="2"/>
  </si>
  <si>
    <t>レコード</t>
    <phoneticPr fontId="2"/>
  </si>
  <si>
    <t>ＤＶＤ</t>
    <phoneticPr fontId="2"/>
  </si>
  <si>
    <t>カセットテープ</t>
    <phoneticPr fontId="2"/>
  </si>
  <si>
    <t>録音図書</t>
    <rPh sb="0" eb="2">
      <t>ロクオン</t>
    </rPh>
    <rPh sb="2" eb="4">
      <t>トショ</t>
    </rPh>
    <phoneticPr fontId="2"/>
  </si>
  <si>
    <t>デジタル録音図書</t>
    <rPh sb="4" eb="6">
      <t>ロクオン</t>
    </rPh>
    <rPh sb="6" eb="8">
      <t>トショ</t>
    </rPh>
    <phoneticPr fontId="2"/>
  </si>
  <si>
    <t>（１）　貸出登録者</t>
    <rPh sb="4" eb="6">
      <t>カシダシ</t>
    </rPh>
    <rPh sb="6" eb="9">
      <t>トウロクシャ</t>
    </rPh>
    <phoneticPr fontId="2"/>
  </si>
  <si>
    <t>一般</t>
    <rPh sb="0" eb="2">
      <t>イッパン</t>
    </rPh>
    <phoneticPr fontId="2"/>
  </si>
  <si>
    <t>児童</t>
    <rPh sb="0" eb="2">
      <t>ジドウ</t>
    </rPh>
    <phoneticPr fontId="2"/>
  </si>
  <si>
    <t>（２）　貸出冊数（図書・雑誌）</t>
    <rPh sb="4" eb="6">
      <t>カシダシ</t>
    </rPh>
    <rPh sb="6" eb="8">
      <t>サツスウ</t>
    </rPh>
    <rPh sb="9" eb="11">
      <t>トショ</t>
    </rPh>
    <rPh sb="12" eb="14">
      <t>ザッシ</t>
    </rPh>
    <phoneticPr fontId="2"/>
  </si>
  <si>
    <t>貸出</t>
    <rPh sb="0" eb="2">
      <t>カシダシ</t>
    </rPh>
    <phoneticPr fontId="2"/>
  </si>
  <si>
    <t>登録者</t>
    <rPh sb="0" eb="3">
      <t>トウロクシャ</t>
    </rPh>
    <phoneticPr fontId="2"/>
  </si>
  <si>
    <t>利用人数</t>
    <rPh sb="0" eb="2">
      <t>リヨウ</t>
    </rPh>
    <rPh sb="2" eb="4">
      <t>ニンズウ</t>
    </rPh>
    <phoneticPr fontId="2"/>
  </si>
  <si>
    <t>貸出点数</t>
    <rPh sb="0" eb="2">
      <t>カシダシ</t>
    </rPh>
    <rPh sb="2" eb="4">
      <t>テンスウ</t>
    </rPh>
    <phoneticPr fontId="2"/>
  </si>
  <si>
    <t>郵送図書</t>
    <rPh sb="0" eb="2">
      <t>ユウソウ</t>
    </rPh>
    <rPh sb="2" eb="4">
      <t>トショ</t>
    </rPh>
    <phoneticPr fontId="2"/>
  </si>
  <si>
    <t>音声読書機利用数</t>
    <rPh sb="0" eb="2">
      <t>オンセイ</t>
    </rPh>
    <rPh sb="2" eb="4">
      <t>ドクショ</t>
    </rPh>
    <rPh sb="4" eb="5">
      <t>キ</t>
    </rPh>
    <rPh sb="5" eb="7">
      <t>リヨウ</t>
    </rPh>
    <rPh sb="7" eb="8">
      <t>スウ</t>
    </rPh>
    <phoneticPr fontId="2"/>
  </si>
  <si>
    <t>うちインターネット予約件数</t>
    <rPh sb="9" eb="13">
      <t>ヨヤクケンスウ</t>
    </rPh>
    <phoneticPr fontId="2"/>
  </si>
  <si>
    <t>借用</t>
    <rPh sb="0" eb="2">
      <t>シャクヨウ</t>
    </rPh>
    <phoneticPr fontId="2"/>
  </si>
  <si>
    <t>件数</t>
    <rPh sb="0" eb="2">
      <t>ケンスウ</t>
    </rPh>
    <phoneticPr fontId="2"/>
  </si>
  <si>
    <t>枚数</t>
    <rPh sb="0" eb="2">
      <t>マイスウ</t>
    </rPh>
    <phoneticPr fontId="2"/>
  </si>
  <si>
    <t>（１）　富山市立図書館交流行事運営委員会で行った行事</t>
    <rPh sb="4" eb="8">
      <t>トヤマシリツ</t>
    </rPh>
    <rPh sb="8" eb="11">
      <t>トショカン</t>
    </rPh>
    <rPh sb="11" eb="13">
      <t>コウリュウ</t>
    </rPh>
    <rPh sb="13" eb="15">
      <t>ギョウジ</t>
    </rPh>
    <rPh sb="15" eb="17">
      <t>ウンエイ</t>
    </rPh>
    <rPh sb="17" eb="20">
      <t>イインカイ</t>
    </rPh>
    <rPh sb="21" eb="22">
      <t>オコナ</t>
    </rPh>
    <rPh sb="24" eb="26">
      <t>ギョウジ</t>
    </rPh>
    <phoneticPr fontId="2"/>
  </si>
  <si>
    <t>講演会・講座</t>
    <rPh sb="0" eb="3">
      <t>コウエンカイ</t>
    </rPh>
    <rPh sb="4" eb="6">
      <t>コウザ</t>
    </rPh>
    <phoneticPr fontId="2"/>
  </si>
  <si>
    <t>児童向け行事・イベント</t>
    <rPh sb="0" eb="2">
      <t>ジドウ</t>
    </rPh>
    <rPh sb="2" eb="3">
      <t>ム</t>
    </rPh>
    <rPh sb="4" eb="6">
      <t>ギョウジ</t>
    </rPh>
    <phoneticPr fontId="2"/>
  </si>
  <si>
    <t>小計　</t>
    <rPh sb="0" eb="2">
      <t>ショウケイ</t>
    </rPh>
    <phoneticPr fontId="2"/>
  </si>
  <si>
    <t>相談会</t>
    <rPh sb="0" eb="3">
      <t>ソウダンカイ</t>
    </rPh>
    <phoneticPr fontId="2"/>
  </si>
  <si>
    <t>○合計</t>
    <rPh sb="1" eb="3">
      <t>ゴウケイ</t>
    </rPh>
    <phoneticPr fontId="2"/>
  </si>
  <si>
    <t>（２）　その他行事</t>
    <rPh sb="6" eb="7">
      <t>タ</t>
    </rPh>
    <rPh sb="7" eb="9">
      <t>ギョウジ</t>
    </rPh>
    <phoneticPr fontId="2"/>
  </si>
  <si>
    <t>※有効登録者：5年以内に利用があった登録者</t>
    <rPh sb="1" eb="3">
      <t>ユウコウ</t>
    </rPh>
    <rPh sb="3" eb="6">
      <t>トウロクシャ</t>
    </rPh>
    <rPh sb="8" eb="9">
      <t>ネン</t>
    </rPh>
    <rPh sb="9" eb="11">
      <t>イナイ</t>
    </rPh>
    <rPh sb="12" eb="14">
      <t>リヨウ</t>
    </rPh>
    <rPh sb="18" eb="21">
      <t>トウロクシャ</t>
    </rPh>
    <phoneticPr fontId="2"/>
  </si>
  <si>
    <t>有効登録者数 （人）</t>
    <rPh sb="0" eb="2">
      <t>ユウコウ</t>
    </rPh>
    <rPh sb="2" eb="4">
      <t>トウロク</t>
    </rPh>
    <rPh sb="4" eb="5">
      <t>シャ</t>
    </rPh>
    <rPh sb="5" eb="6">
      <t>スウ</t>
    </rPh>
    <phoneticPr fontId="2"/>
  </si>
  <si>
    <t>人口 （人）</t>
    <rPh sb="0" eb="2">
      <t>ジンコウ</t>
    </rPh>
    <phoneticPr fontId="2"/>
  </si>
  <si>
    <t>登録率（％）</t>
    <rPh sb="0" eb="2">
      <t>トウロク</t>
    </rPh>
    <rPh sb="2" eb="3">
      <t>リツ</t>
    </rPh>
    <phoneticPr fontId="2"/>
  </si>
  <si>
    <t>貸出冊数（冊）</t>
    <rPh sb="0" eb="2">
      <t>カシダシ</t>
    </rPh>
    <rPh sb="2" eb="4">
      <t>サツスウ</t>
    </rPh>
    <phoneticPr fontId="2"/>
  </si>
  <si>
    <t>一人当たりの
貸出冊数（冊）</t>
    <rPh sb="0" eb="2">
      <t>ヒトリ</t>
    </rPh>
    <rPh sb="2" eb="3">
      <t>ア</t>
    </rPh>
    <rPh sb="7" eb="9">
      <t>カシダシ</t>
    </rPh>
    <rPh sb="9" eb="11">
      <t>サツスウ</t>
    </rPh>
    <phoneticPr fontId="2"/>
  </si>
  <si>
    <t>中核市平均</t>
    <rPh sb="0" eb="3">
      <t>チュウカクシ</t>
    </rPh>
    <rPh sb="3" eb="5">
      <t>ヘイキン</t>
    </rPh>
    <phoneticPr fontId="2"/>
  </si>
  <si>
    <t>―</t>
    <phoneticPr fontId="2"/>
  </si>
  <si>
    <t>（３）　実質貸出密度（貸出冊数÷有効登録者数）</t>
    <rPh sb="4" eb="6">
      <t>ジッシツ</t>
    </rPh>
    <rPh sb="6" eb="8">
      <t>カシダシ</t>
    </rPh>
    <rPh sb="8" eb="10">
      <t>ミツド</t>
    </rPh>
    <phoneticPr fontId="2"/>
  </si>
  <si>
    <t>実質貸出密度（冊）</t>
    <rPh sb="0" eb="2">
      <t>ジッシツ</t>
    </rPh>
    <rPh sb="2" eb="4">
      <t>カシダシ</t>
    </rPh>
    <rPh sb="4" eb="6">
      <t>ミツド</t>
    </rPh>
    <rPh sb="7" eb="8">
      <t>サツ</t>
    </rPh>
    <phoneticPr fontId="2"/>
  </si>
  <si>
    <t>（４）　図書回転率（貸出冊数÷蔵書冊数）</t>
    <rPh sb="4" eb="6">
      <t>トショ</t>
    </rPh>
    <rPh sb="6" eb="8">
      <t>カイテン</t>
    </rPh>
    <rPh sb="8" eb="9">
      <t>リツ</t>
    </rPh>
    <phoneticPr fontId="2"/>
  </si>
  <si>
    <t>蔵書冊数（冊）</t>
    <rPh sb="0" eb="2">
      <t>ゾウショ</t>
    </rPh>
    <rPh sb="2" eb="4">
      <t>サツスウ</t>
    </rPh>
    <phoneticPr fontId="2"/>
  </si>
  <si>
    <t>図書回転率（回）</t>
    <rPh sb="0" eb="2">
      <t>トショ</t>
    </rPh>
    <rPh sb="2" eb="4">
      <t>カイテン</t>
    </rPh>
    <rPh sb="4" eb="5">
      <t>リツ</t>
    </rPh>
    <rPh sb="6" eb="7">
      <t>カイ</t>
    </rPh>
    <phoneticPr fontId="2"/>
  </si>
  <si>
    <t>中核市平均</t>
    <rPh sb="0" eb="5">
      <t>チュウカクシヘイキン</t>
    </rPh>
    <phoneticPr fontId="2"/>
  </si>
  <si>
    <t>※蔵書冊数は図書数</t>
    <rPh sb="1" eb="3">
      <t>ゾウショ</t>
    </rPh>
    <rPh sb="3" eb="5">
      <t>サッスウ</t>
    </rPh>
    <rPh sb="6" eb="8">
      <t>トショ</t>
    </rPh>
    <rPh sb="8" eb="9">
      <t>スウ</t>
    </rPh>
    <phoneticPr fontId="2"/>
  </si>
  <si>
    <t>人口（人）</t>
    <rPh sb="0" eb="2">
      <t>ジンコウ</t>
    </rPh>
    <phoneticPr fontId="2"/>
  </si>
  <si>
    <t>一人当たりの
蔵書冊数（冊）</t>
    <rPh sb="0" eb="2">
      <t>ヒトリ</t>
    </rPh>
    <rPh sb="2" eb="3">
      <t>ア</t>
    </rPh>
    <rPh sb="7" eb="9">
      <t>ゾウショ</t>
    </rPh>
    <rPh sb="9" eb="11">
      <t>サツスウ</t>
    </rPh>
    <phoneticPr fontId="2"/>
  </si>
  <si>
    <t>図書購入費（円）</t>
    <rPh sb="0" eb="2">
      <t>トショ</t>
    </rPh>
    <rPh sb="2" eb="5">
      <t>コウニュウヒ</t>
    </rPh>
    <rPh sb="6" eb="7">
      <t>エン</t>
    </rPh>
    <phoneticPr fontId="2"/>
  </si>
  <si>
    <t>一人当たりの
図書購入費（円）</t>
    <rPh sb="0" eb="2">
      <t>ヒトリ</t>
    </rPh>
    <rPh sb="2" eb="3">
      <t>ア</t>
    </rPh>
    <rPh sb="7" eb="9">
      <t>トショ</t>
    </rPh>
    <rPh sb="9" eb="12">
      <t>コウニュウヒ</t>
    </rPh>
    <phoneticPr fontId="2"/>
  </si>
  <si>
    <t>図書購入費（円）</t>
    <rPh sb="0" eb="2">
      <t>トショ</t>
    </rPh>
    <rPh sb="2" eb="5">
      <t>コウニュウヒ</t>
    </rPh>
    <phoneticPr fontId="2"/>
  </si>
  <si>
    <t>購入冊数（冊）</t>
    <rPh sb="0" eb="2">
      <t>コウニュウ</t>
    </rPh>
    <rPh sb="2" eb="4">
      <t>サツスウ</t>
    </rPh>
    <phoneticPr fontId="2"/>
  </si>
  <si>
    <t>平均単価（円）</t>
    <rPh sb="0" eb="2">
      <t>ヘイキン</t>
    </rPh>
    <rPh sb="2" eb="4">
      <t>タンカ</t>
    </rPh>
    <phoneticPr fontId="2"/>
  </si>
  <si>
    <t>地域館</t>
    <rPh sb="0" eb="2">
      <t>チイキ</t>
    </rPh>
    <rPh sb="2" eb="3">
      <t>カン</t>
    </rPh>
    <phoneticPr fontId="2"/>
  </si>
  <si>
    <t>分館</t>
    <rPh sb="0" eb="2">
      <t>ブンカン</t>
    </rPh>
    <phoneticPr fontId="2"/>
  </si>
  <si>
    <t>地域館一覧</t>
    <rPh sb="0" eb="2">
      <t>チイキ</t>
    </rPh>
    <rPh sb="2" eb="3">
      <t>カン</t>
    </rPh>
    <rPh sb="3" eb="5">
      <t>イチラン</t>
    </rPh>
    <phoneticPr fontId="2"/>
  </si>
  <si>
    <t>分館一覧</t>
    <rPh sb="0" eb="2">
      <t>ブンカン</t>
    </rPh>
    <rPh sb="2" eb="4">
      <t>イチラン</t>
    </rPh>
    <phoneticPr fontId="2"/>
  </si>
  <si>
    <t>（５）雑誌</t>
    <rPh sb="3" eb="5">
      <t>ザッシ</t>
    </rPh>
    <phoneticPr fontId="2"/>
  </si>
  <si>
    <t>（７）音と映像資料</t>
    <rPh sb="3" eb="4">
      <t>オト</t>
    </rPh>
    <rPh sb="5" eb="7">
      <t>エイゾウ</t>
    </rPh>
    <rPh sb="7" eb="9">
      <t>シリョウ</t>
    </rPh>
    <phoneticPr fontId="2"/>
  </si>
  <si>
    <t>豊田分館</t>
    <rPh sb="0" eb="4">
      <t>トヨタブンカン</t>
    </rPh>
    <phoneticPr fontId="2"/>
  </si>
  <si>
    <t>山室分館</t>
    <rPh sb="0" eb="2">
      <t>ヤマムロ</t>
    </rPh>
    <rPh sb="2" eb="4">
      <t>ブンカン</t>
    </rPh>
    <phoneticPr fontId="2"/>
  </si>
  <si>
    <t>藤ノ木分館</t>
    <rPh sb="0" eb="1">
      <t>フジ</t>
    </rPh>
    <rPh sb="2" eb="5">
      <t>キブンカン</t>
    </rPh>
    <phoneticPr fontId="2"/>
  </si>
  <si>
    <t>東部分館</t>
    <rPh sb="0" eb="2">
      <t>トウブ</t>
    </rPh>
    <rPh sb="2" eb="4">
      <t>ブンカン</t>
    </rPh>
    <phoneticPr fontId="2"/>
  </si>
  <si>
    <t>一般職等</t>
    <rPh sb="0" eb="2">
      <t>イッパン</t>
    </rPh>
    <rPh sb="2" eb="3">
      <t>ショク</t>
    </rPh>
    <rPh sb="3" eb="4">
      <t>ナド</t>
    </rPh>
    <phoneticPr fontId="2"/>
  </si>
  <si>
    <t>司書職</t>
    <rPh sb="0" eb="1">
      <t>マサシ</t>
    </rPh>
    <rPh sb="1" eb="2">
      <t>マサシ</t>
    </rPh>
    <rPh sb="2" eb="3">
      <t>ショク</t>
    </rPh>
    <phoneticPr fontId="2"/>
  </si>
  <si>
    <t>（３）　音と映像資料鑑賞数</t>
    <phoneticPr fontId="2"/>
  </si>
  <si>
    <t>（４）　障害者サービス</t>
    <phoneticPr fontId="2"/>
  </si>
  <si>
    <t>（５）　レファレンスサービス</t>
    <phoneticPr fontId="2"/>
  </si>
  <si>
    <t>（６）　予約件数</t>
    <phoneticPr fontId="2"/>
  </si>
  <si>
    <t>（７）　相互貸借</t>
    <phoneticPr fontId="2"/>
  </si>
  <si>
    <t>（８）　複写サービス</t>
    <phoneticPr fontId="2"/>
  </si>
  <si>
    <t>地域館行事</t>
    <rPh sb="0" eb="2">
      <t>チイキ</t>
    </rPh>
    <rPh sb="2" eb="3">
      <t>カン</t>
    </rPh>
    <rPh sb="3" eb="5">
      <t>ギョウジ</t>
    </rPh>
    <phoneticPr fontId="2"/>
  </si>
  <si>
    <t>資料購入費</t>
    <phoneticPr fontId="2"/>
  </si>
  <si>
    <t>　</t>
    <phoneticPr fontId="2"/>
  </si>
  <si>
    <t>１．図書購入費</t>
    <phoneticPr fontId="2"/>
  </si>
  <si>
    <t>※</t>
    <phoneticPr fontId="2"/>
  </si>
  <si>
    <t>３．官報</t>
    <phoneticPr fontId="2"/>
  </si>
  <si>
    <t>学級招待（小学生対象）</t>
    <phoneticPr fontId="2"/>
  </si>
  <si>
    <t>学校訪問</t>
    <phoneticPr fontId="2"/>
  </si>
  <si>
    <t xml:space="preserve">幼児のための子ども会 </t>
    <phoneticPr fontId="2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</si>
  <si>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</si>
  <si>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　※過去5年以内に貸出を行った実人数</t>
    <phoneticPr fontId="2"/>
  </si>
  <si>
    <t>個人貸出冊数</t>
    <phoneticPr fontId="2"/>
  </si>
  <si>
    <t>鑑賞者数</t>
    <phoneticPr fontId="2"/>
  </si>
  <si>
    <t>鑑賞点数</t>
    <phoneticPr fontId="2"/>
  </si>
  <si>
    <t>　※利用人数は延べ数</t>
    <rPh sb="2" eb="4">
      <t>リヨウ</t>
    </rPh>
    <rPh sb="4" eb="5">
      <t>ニン</t>
    </rPh>
    <rPh sb="5" eb="6">
      <t>スウ</t>
    </rPh>
    <rPh sb="7" eb="8">
      <t>ノ</t>
    </rPh>
    <rPh sb="9" eb="10">
      <t>スウ</t>
    </rPh>
    <phoneticPr fontId="2"/>
  </si>
  <si>
    <t>（９）　インターネット端末利用数</t>
    <rPh sb="11" eb="13">
      <t>タンマツ</t>
    </rPh>
    <rPh sb="13" eb="15">
      <t>リヨウ</t>
    </rPh>
    <rPh sb="15" eb="16">
      <t>スウ</t>
    </rPh>
    <phoneticPr fontId="2"/>
  </si>
  <si>
    <t>子ども会（地域館・分館開催分）</t>
    <rPh sb="5" eb="7">
      <t>チイキ</t>
    </rPh>
    <rPh sb="7" eb="8">
      <t>カン</t>
    </rPh>
    <rPh sb="9" eb="10">
      <t>ブン</t>
    </rPh>
    <rPh sb="10" eb="11">
      <t>カン</t>
    </rPh>
    <rPh sb="11" eb="13">
      <t>カイサイ</t>
    </rPh>
    <rPh sb="13" eb="14">
      <t>ブン</t>
    </rPh>
    <phoneticPr fontId="2"/>
  </si>
  <si>
    <t>有資格者</t>
    <rPh sb="0" eb="4">
      <t>ユウシカクシャ</t>
    </rPh>
    <phoneticPr fontId="2"/>
  </si>
  <si>
    <t>有資格者</t>
    <phoneticPr fontId="2"/>
  </si>
  <si>
    <t>① 主催行事（運営委員会が主催し、主体的に行う行事）</t>
    <rPh sb="2" eb="4">
      <t>シュサイ</t>
    </rPh>
    <rPh sb="4" eb="6">
      <t>ギョウジ</t>
    </rPh>
    <rPh sb="7" eb="9">
      <t>ウンエイ</t>
    </rPh>
    <rPh sb="9" eb="12">
      <t>イインカイ</t>
    </rPh>
    <rPh sb="13" eb="15">
      <t>シュサイ</t>
    </rPh>
    <rPh sb="17" eb="19">
      <t>シュタイ</t>
    </rPh>
    <rPh sb="19" eb="20">
      <t>テキ</t>
    </rPh>
    <rPh sb="21" eb="22">
      <t>オコナ</t>
    </rPh>
    <rPh sb="23" eb="25">
      <t>ギョウジ</t>
    </rPh>
    <phoneticPr fontId="2"/>
  </si>
  <si>
    <t>② 共催行事（主催者である他団体と運営委員会が連携して行う行事）</t>
    <rPh sb="2" eb="4">
      <t>キョウサイ</t>
    </rPh>
    <rPh sb="4" eb="6">
      <t>ギョウジ</t>
    </rPh>
    <rPh sb="7" eb="10">
      <t>シュサイシャ</t>
    </rPh>
    <rPh sb="13" eb="14">
      <t>タ</t>
    </rPh>
    <rPh sb="14" eb="16">
      <t>ダンタイ</t>
    </rPh>
    <rPh sb="17" eb="19">
      <t>ウンエイ</t>
    </rPh>
    <rPh sb="19" eb="22">
      <t>イインカイ</t>
    </rPh>
    <rPh sb="23" eb="25">
      <t>レンケイ</t>
    </rPh>
    <rPh sb="27" eb="28">
      <t>オコナ</t>
    </rPh>
    <rPh sb="29" eb="31">
      <t>ギョウジ</t>
    </rPh>
    <phoneticPr fontId="2"/>
  </si>
  <si>
    <t>※貸出冊数は図書・雑誌の貸出数</t>
  </si>
  <si>
    <t>オンラインデータベース費</t>
    <phoneticPr fontId="2"/>
  </si>
  <si>
    <t>※図書館費のうち、資料購入費及びオンラインデータベース費</t>
    <rPh sb="1" eb="4">
      <t>トショカン</t>
    </rPh>
    <rPh sb="4" eb="5">
      <t>ヒ</t>
    </rPh>
    <rPh sb="9" eb="11">
      <t>シリョウ</t>
    </rPh>
    <rPh sb="11" eb="13">
      <t>コウニュウ</t>
    </rPh>
    <rPh sb="13" eb="14">
      <t>ヒ</t>
    </rPh>
    <rPh sb="14" eb="15">
      <t>オヨ</t>
    </rPh>
    <rPh sb="27" eb="28">
      <t>ヒ</t>
    </rPh>
    <phoneticPr fontId="2"/>
  </si>
  <si>
    <t>（１）　登録率（有効登録者÷人口×100）</t>
    <rPh sb="4" eb="6">
      <t>トウロク</t>
    </rPh>
    <rPh sb="6" eb="7">
      <t>リツ</t>
    </rPh>
    <rPh sb="8" eb="10">
      <t>ユウコウ</t>
    </rPh>
    <rPh sb="10" eb="13">
      <t>トウロクシャ</t>
    </rPh>
    <rPh sb="14" eb="16">
      <t>ジンコウ</t>
    </rPh>
    <phoneticPr fontId="2"/>
  </si>
  <si>
    <t>（２）　市民一人当たりの貸出冊数（貸出冊数÷人口）</t>
    <rPh sb="4" eb="6">
      <t>シミン</t>
    </rPh>
    <rPh sb="6" eb="8">
      <t>ヒトリ</t>
    </rPh>
    <rPh sb="8" eb="9">
      <t>ア</t>
    </rPh>
    <rPh sb="12" eb="14">
      <t>カシダシ</t>
    </rPh>
    <rPh sb="14" eb="16">
      <t>サツスウ</t>
    </rPh>
    <rPh sb="17" eb="19">
      <t>カシダシ</t>
    </rPh>
    <rPh sb="19" eb="21">
      <t>サツスウ</t>
    </rPh>
    <rPh sb="22" eb="24">
      <t>ジンコウ</t>
    </rPh>
    <phoneticPr fontId="2"/>
  </si>
  <si>
    <t>（５）　市民一人当たりの蔵書冊数（蔵書冊数÷人口）</t>
    <rPh sb="4" eb="6">
      <t>シミン</t>
    </rPh>
    <rPh sb="6" eb="8">
      <t>ヒトリ</t>
    </rPh>
    <rPh sb="8" eb="9">
      <t>ア</t>
    </rPh>
    <rPh sb="12" eb="14">
      <t>ゾウショ</t>
    </rPh>
    <rPh sb="14" eb="16">
      <t>サツスウ</t>
    </rPh>
    <rPh sb="17" eb="19">
      <t>ゾウショ</t>
    </rPh>
    <rPh sb="19" eb="21">
      <t>サツスウ</t>
    </rPh>
    <rPh sb="22" eb="24">
      <t>ジンコウ</t>
    </rPh>
    <phoneticPr fontId="2"/>
  </si>
  <si>
    <t>（６）　市民一人当たりの図書購入費（図書購入費÷人口）</t>
    <rPh sb="4" eb="6">
      <t>シミン</t>
    </rPh>
    <rPh sb="6" eb="8">
      <t>ヒトリ</t>
    </rPh>
    <rPh sb="8" eb="9">
      <t>ア</t>
    </rPh>
    <rPh sb="12" eb="14">
      <t>トショ</t>
    </rPh>
    <rPh sb="14" eb="17">
      <t>コウニュウヒ</t>
    </rPh>
    <rPh sb="18" eb="20">
      <t>トショ</t>
    </rPh>
    <rPh sb="20" eb="23">
      <t>コウニュウヒ</t>
    </rPh>
    <rPh sb="24" eb="26">
      <t>ジンコウ</t>
    </rPh>
    <phoneticPr fontId="2"/>
  </si>
  <si>
    <t>（７）　購入図書の平均単価（図書購入費÷購入冊数）</t>
    <rPh sb="4" eb="6">
      <t>コウニュウ</t>
    </rPh>
    <rPh sb="6" eb="8">
      <t>トショ</t>
    </rPh>
    <rPh sb="9" eb="11">
      <t>ヘイキン</t>
    </rPh>
    <rPh sb="11" eb="13">
      <t>タンカ</t>
    </rPh>
    <rPh sb="14" eb="16">
      <t>トショ</t>
    </rPh>
    <rPh sb="16" eb="19">
      <t>コウニュウヒ</t>
    </rPh>
    <rPh sb="20" eb="22">
      <t>コウニュウ</t>
    </rPh>
    <rPh sb="22" eb="23">
      <t>サク</t>
    </rPh>
    <rPh sb="23" eb="24">
      <t>スウ</t>
    </rPh>
    <phoneticPr fontId="2"/>
  </si>
  <si>
    <t>２．視聴覚資料購入費</t>
    <rPh sb="2" eb="5">
      <t>シチョウカク</t>
    </rPh>
    <phoneticPr fontId="2"/>
  </si>
  <si>
    <t>８．サービス実績</t>
    <rPh sb="2" eb="4">
      <t>ヘイネンド</t>
    </rPh>
    <rPh sb="6" eb="8">
      <t>ジッセキ</t>
    </rPh>
    <phoneticPr fontId="2"/>
  </si>
  <si>
    <t>※延べ数</t>
  </si>
  <si>
    <t>団体貸出冊数</t>
    <phoneticPr fontId="2"/>
  </si>
  <si>
    <t>①貸出利用</t>
    <phoneticPr fontId="2"/>
  </si>
  <si>
    <t>②館内利用</t>
    <rPh sb="1" eb="3">
      <t>カンナイ</t>
    </rPh>
    <rPh sb="3" eb="5">
      <t>リヨウ</t>
    </rPh>
    <phoneticPr fontId="2"/>
  </si>
  <si>
    <t>音訳ボランティア養成講座</t>
  </si>
  <si>
    <t>ワークショップ</t>
    <phoneticPr fontId="2"/>
  </si>
  <si>
    <t>児童向け行事・イベント</t>
    <phoneticPr fontId="2"/>
  </si>
  <si>
    <t>おはなしワールド（地域館・分館開催分）</t>
    <rPh sb="9" eb="11">
      <t>チイキ</t>
    </rPh>
    <rPh sb="11" eb="12">
      <t>ヤカタ</t>
    </rPh>
    <rPh sb="13" eb="15">
      <t>ブンカン</t>
    </rPh>
    <rPh sb="15" eb="18">
      <t>カイサイブン</t>
    </rPh>
    <phoneticPr fontId="2"/>
  </si>
  <si>
    <t>園招待</t>
    <rPh sb="0" eb="3">
      <t>エンショウタイ</t>
    </rPh>
    <phoneticPr fontId="2"/>
  </si>
  <si>
    <t>イベント(コンサート等)</t>
    <rPh sb="10" eb="11">
      <t>トウ</t>
    </rPh>
    <phoneticPr fontId="2"/>
  </si>
  <si>
    <t>令和5年度予算額</t>
    <rPh sb="0" eb="2">
      <t>レイワ</t>
    </rPh>
    <rPh sb="3" eb="5">
      <t>ネンド</t>
    </rPh>
    <rPh sb="5" eb="8">
      <t>ヨサンガク</t>
    </rPh>
    <phoneticPr fontId="2"/>
  </si>
  <si>
    <t>ポップクラブ</t>
    <phoneticPr fontId="2"/>
  </si>
  <si>
    <t>拡大読書機利用数</t>
    <rPh sb="0" eb="2">
      <t>カクダイ</t>
    </rPh>
    <rPh sb="2" eb="4">
      <t>ドクショ</t>
    </rPh>
    <rPh sb="5" eb="7">
      <t>リヨウ</t>
    </rPh>
    <rPh sb="7" eb="8">
      <t>スウ</t>
    </rPh>
    <phoneticPr fontId="2"/>
  </si>
  <si>
    <t>令和6年度予算額</t>
    <rPh sb="0" eb="2">
      <t>レイワ</t>
    </rPh>
    <rPh sb="3" eb="5">
      <t>ネンド</t>
    </rPh>
    <rPh sb="5" eb="8">
      <t>ヨサンガク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</si>
  <si>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</si>
  <si>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</si>
  <si>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図書館の概要（令和5年度）</t>
    <rPh sb="0" eb="2">
      <t>トショ</t>
    </rPh>
    <rPh sb="2" eb="3">
      <t>カン</t>
    </rPh>
    <rPh sb="4" eb="6">
      <t>ガイヨウ</t>
    </rPh>
    <rPh sb="7" eb="9">
      <t>レイワ</t>
    </rPh>
    <rPh sb="10" eb="12">
      <t>ネンド</t>
    </rPh>
    <rPh sb="11" eb="12">
      <t>ドヘイネンド</t>
    </rPh>
    <phoneticPr fontId="2"/>
  </si>
  <si>
    <t>「令和6年度図書館事業概要　みんなに本を　地域に図書館を」の概要版として発行するもの。</t>
    <rPh sb="1" eb="3">
      <t>レイワ</t>
    </rPh>
    <rPh sb="4" eb="6">
      <t>ネンド</t>
    </rPh>
    <rPh sb="6" eb="9">
      <t>トショカン</t>
    </rPh>
    <rPh sb="9" eb="11">
      <t>ジギョウ</t>
    </rPh>
    <rPh sb="11" eb="13">
      <t>ガイヨウ</t>
    </rPh>
    <rPh sb="18" eb="19">
      <t>ホン</t>
    </rPh>
    <rPh sb="21" eb="23">
      <t>チイキ</t>
    </rPh>
    <rPh sb="24" eb="27">
      <t>トショカン</t>
    </rPh>
    <rPh sb="30" eb="32">
      <t>ガイヨウ</t>
    </rPh>
    <rPh sb="32" eb="33">
      <t>バン</t>
    </rPh>
    <rPh sb="36" eb="38">
      <t>ハッコウ</t>
    </rPh>
    <phoneticPr fontId="2"/>
  </si>
  <si>
    <t>特に記述がない場合は、富山市立図書館全館の数値となっている。より詳しくは、本編「令和6年度
図書館事業概要　みんなに本を　地域に図書館を（令和5年度事業実績）」を参照のこと。</t>
    <rPh sb="0" eb="1">
      <t>トク</t>
    </rPh>
    <rPh sb="2" eb="4">
      <t>キジュツ</t>
    </rPh>
    <rPh sb="7" eb="9">
      <t>バアイ</t>
    </rPh>
    <rPh sb="11" eb="13">
      <t>トヤマ</t>
    </rPh>
    <rPh sb="13" eb="15">
      <t>シリツ</t>
    </rPh>
    <rPh sb="15" eb="18">
      <t>トショカン</t>
    </rPh>
    <rPh sb="18" eb="20">
      <t>ゼンカン</t>
    </rPh>
    <rPh sb="21" eb="23">
      <t>スウチ</t>
    </rPh>
    <rPh sb="32" eb="33">
      <t>クワ</t>
    </rPh>
    <rPh sb="37" eb="39">
      <t>ホンペン</t>
    </rPh>
    <rPh sb="46" eb="49">
      <t>トショカン</t>
    </rPh>
    <rPh sb="49" eb="51">
      <t>ジギョウ</t>
    </rPh>
    <rPh sb="51" eb="53">
      <t>ガイヨウ</t>
    </rPh>
    <rPh sb="58" eb="59">
      <t>ホン</t>
    </rPh>
    <rPh sb="61" eb="63">
      <t>チイキ</t>
    </rPh>
    <rPh sb="64" eb="67">
      <t>トショカン</t>
    </rPh>
    <rPh sb="69" eb="71">
      <t>レイワ</t>
    </rPh>
    <rPh sb="72" eb="74">
      <t>ネンド</t>
    </rPh>
    <rPh sb="74" eb="76">
      <t>ジギョウ</t>
    </rPh>
    <rPh sb="76" eb="78">
      <t>ジッセキ</t>
    </rPh>
    <rPh sb="81" eb="83">
      <t>サンショウ</t>
    </rPh>
    <phoneticPr fontId="2"/>
  </si>
  <si>
    <r>
      <t xml:space="preserve">１．市勢 </t>
    </r>
    <r>
      <rPr>
        <b/>
        <sz val="11"/>
        <color theme="1"/>
        <rFont val="ＭＳ Ｐゴシック"/>
        <family val="3"/>
        <charset val="128"/>
      </rPr>
      <t>（令和6年3月31日現在）</t>
    </r>
    <rPh sb="6" eb="8">
      <t>レイワ</t>
    </rPh>
    <rPh sb="9" eb="10">
      <t>ネン</t>
    </rPh>
    <rPh sb="10" eb="11">
      <t>ヘイネン</t>
    </rPh>
    <rPh sb="11" eb="12">
      <t>ガツ</t>
    </rPh>
    <rPh sb="14" eb="15">
      <t>ヒ</t>
    </rPh>
    <rPh sb="15" eb="17">
      <t>ゲンザイ</t>
    </rPh>
    <phoneticPr fontId="2"/>
  </si>
  <si>
    <r>
      <t>２．館構成 （</t>
    </r>
    <r>
      <rPr>
        <b/>
        <sz val="11"/>
        <color theme="1"/>
        <rFont val="ＭＳ Ｐゴシック"/>
        <family val="3"/>
        <charset val="128"/>
      </rPr>
      <t>令和5年度）</t>
    </r>
    <rPh sb="7" eb="9">
      <t>レイワ</t>
    </rPh>
    <phoneticPr fontId="2"/>
  </si>
  <si>
    <r>
      <t>３．職員構成 （</t>
    </r>
    <r>
      <rPr>
        <b/>
        <sz val="11"/>
        <color theme="1"/>
        <rFont val="ＭＳ Ｐゴシック"/>
        <family val="3"/>
        <charset val="128"/>
      </rPr>
      <t>令和6年度）</t>
    </r>
    <rPh sb="2" eb="4">
      <t>ショクイン</t>
    </rPh>
    <rPh sb="4" eb="6">
      <t>コウセイ</t>
    </rPh>
    <rPh sb="8" eb="10">
      <t>レイワ</t>
    </rPh>
    <rPh sb="11" eb="13">
      <t>ネンド</t>
    </rPh>
    <phoneticPr fontId="2"/>
  </si>
  <si>
    <r>
      <t xml:space="preserve">５．資料 </t>
    </r>
    <r>
      <rPr>
        <b/>
        <sz val="11"/>
        <color theme="1"/>
        <rFont val="ＭＳ Ｐゴシック"/>
        <family val="3"/>
        <charset val="128"/>
      </rPr>
      <t>（令和5年度）</t>
    </r>
    <rPh sb="2" eb="4">
      <t>シリョウ</t>
    </rPh>
    <rPh sb="6" eb="8">
      <t>レイワ</t>
    </rPh>
    <rPh sb="9" eb="11">
      <t>ネンド</t>
    </rPh>
    <rPh sb="10" eb="11">
      <t>ドヘイネンド</t>
    </rPh>
    <phoneticPr fontId="2"/>
  </si>
  <si>
    <t>６．利用状況 （令和5年度）</t>
    <rPh sb="2" eb="4">
      <t>リヨウ</t>
    </rPh>
    <rPh sb="4" eb="6">
      <t>ジョウキョウ</t>
    </rPh>
    <rPh sb="8" eb="10">
      <t>レイワ</t>
    </rPh>
    <rPh sb="11" eb="13">
      <t>ネンド</t>
    </rPh>
    <rPh sb="12" eb="13">
      <t>ドヘイネンド</t>
    </rPh>
    <phoneticPr fontId="2"/>
  </si>
  <si>
    <t>　※令和6年3月31日現在で15歳以下を児童とする</t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rPh sb="16" eb="17">
      <t>サイ</t>
    </rPh>
    <rPh sb="17" eb="19">
      <t>イカ</t>
    </rPh>
    <rPh sb="20" eb="22">
      <t>ジドウ</t>
    </rPh>
    <phoneticPr fontId="2"/>
  </si>
  <si>
    <t>７．読書普及活動（令和5年度）</t>
    <rPh sb="2" eb="4">
      <t>ドクショ</t>
    </rPh>
    <rPh sb="4" eb="6">
      <t>フキュウ</t>
    </rPh>
    <rPh sb="6" eb="8">
      <t>カツドウ</t>
    </rPh>
    <phoneticPr fontId="2"/>
  </si>
  <si>
    <t>有資格者</t>
    <phoneticPr fontId="2"/>
  </si>
  <si>
    <t>４．加除資料</t>
    <phoneticPr fontId="2"/>
  </si>
  <si>
    <t>５．雑誌</t>
    <phoneticPr fontId="2"/>
  </si>
  <si>
    <t>６．新聞</t>
    <phoneticPr fontId="2"/>
  </si>
  <si>
    <t>イベント（児童図書展等）</t>
    <rPh sb="5" eb="9">
      <t>ジドウトショ</t>
    </rPh>
    <rPh sb="9" eb="10">
      <t>テン</t>
    </rPh>
    <phoneticPr fontId="2"/>
  </si>
  <si>
    <t>1241.70km²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</si>
</sst>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_ * #,##0.0_ ;_ * \-#,##0.0_ ;_ * &quot;-&quot;?_ ;_ @_ "/>
    <numFmt numFmtId="179" formatCode="0&quot;名&quot;"/>
    <numFmt numFmtId="180" formatCode="#,##0&quot;点&quot;"/>
    <numFmt numFmtId="181" formatCode="#,##0&quot;冊&quot;"/>
    <numFmt numFmtId="182" formatCode="#,##0&quot;誌&quot;"/>
    <numFmt numFmtId="183" formatCode="#,##0&quot;紙&quot;"/>
    <numFmt numFmtId="184" formatCode="#,##0&quot;タイトル&quot;"/>
    <numFmt numFmtId="185" formatCode="#,##0&quot;人&quot;"/>
    <numFmt numFmtId="186" formatCode="#,##0&quot;件&quot;"/>
    <numFmt numFmtId="187" formatCode="#,##0&quot;枚&quot;"/>
    <numFmt numFmtId="188" formatCode="#,##0&quot;回&quot;"/>
    <numFmt numFmtId="189" formatCode="#,##0&quot;校&quot;"/>
    <numFmt numFmtId="190" formatCode="#,##0&quot;学級&quot;"/>
    <numFmt numFmtId="191" formatCode="0.00_ "/>
    <numFmt numFmtId="192" formatCode="#,###&quot;世帯&quot;"/>
    <numFmt numFmtId="193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3" fontId="5" fillId="0" borderId="27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shrinkToFit="1"/>
    </xf>
    <xf numFmtId="18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9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28" xfId="1" applyFont="1" applyFill="1" applyBorder="1">
      <alignment vertical="center"/>
    </xf>
    <xf numFmtId="10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left" vertical="center"/>
    </xf>
    <xf numFmtId="189" fontId="7" fillId="0" borderId="2" xfId="1" applyNumberFormat="1" applyFont="1" applyFill="1" applyBorder="1" applyAlignment="1">
      <alignment horizontal="right" vertical="center"/>
    </xf>
    <xf numFmtId="189" fontId="7" fillId="0" borderId="8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9" fontId="5" fillId="0" borderId="43" xfId="0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/>
    </xf>
    <xf numFmtId="191" fontId="5" fillId="0" borderId="19" xfId="0" applyNumberFormat="1" applyFont="1" applyFill="1" applyBorder="1" applyAlignment="1">
      <alignment horizontal="right" vertical="center" wrapText="1"/>
    </xf>
    <xf numFmtId="191" fontId="5" fillId="0" borderId="20" xfId="0" applyNumberFormat="1" applyFont="1" applyFill="1" applyBorder="1" applyAlignment="1">
      <alignment horizontal="right" vertical="center" wrapText="1"/>
    </xf>
    <xf numFmtId="191" fontId="5" fillId="0" borderId="21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85" fontId="5" fillId="0" borderId="19" xfId="0" applyNumberFormat="1" applyFont="1" applyFill="1" applyBorder="1" applyAlignment="1">
      <alignment horizontal="right" vertical="center"/>
    </xf>
    <xf numFmtId="185" fontId="5" fillId="0" borderId="21" xfId="0" applyNumberFormat="1" applyFont="1" applyFill="1" applyBorder="1" applyAlignment="1">
      <alignment horizontal="right" vertical="center"/>
    </xf>
    <xf numFmtId="180" fontId="5" fillId="0" borderId="19" xfId="0" applyNumberFormat="1" applyFont="1" applyFill="1" applyBorder="1" applyAlignment="1">
      <alignment horizontal="right" vertical="center"/>
    </xf>
    <xf numFmtId="180" fontId="5" fillId="0" borderId="21" xfId="0" applyNumberFormat="1" applyFont="1" applyFill="1" applyBorder="1" applyAlignment="1">
      <alignment horizontal="right" vertical="center"/>
    </xf>
    <xf numFmtId="181" fontId="5" fillId="0" borderId="19" xfId="0" applyNumberFormat="1" applyFont="1" applyFill="1" applyBorder="1" applyAlignment="1">
      <alignment horizontal="right" vertical="center" wrapText="1"/>
    </xf>
    <xf numFmtId="181" fontId="5" fillId="0" borderId="21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right" vertical="center" wrapText="1"/>
    </xf>
    <xf numFmtId="177" fontId="5" fillId="0" borderId="20" xfId="0" applyNumberFormat="1" applyFont="1" applyFill="1" applyBorder="1" applyAlignment="1">
      <alignment horizontal="right" vertical="center" wrapText="1"/>
    </xf>
    <xf numFmtId="177" fontId="5" fillId="0" borderId="21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center"/>
    </xf>
    <xf numFmtId="190" fontId="7" fillId="0" borderId="3" xfId="0" applyNumberFormat="1" applyFont="1" applyFill="1" applyBorder="1" applyAlignment="1">
      <alignment horizontal="right" vertical="center" shrinkToFit="1"/>
    </xf>
    <xf numFmtId="190" fontId="7" fillId="0" borderId="9" xfId="0" applyNumberFormat="1" applyFont="1" applyFill="1" applyBorder="1" applyAlignment="1">
      <alignment horizontal="right" vertical="center" shrinkToFit="1"/>
    </xf>
    <xf numFmtId="188" fontId="5" fillId="0" borderId="8" xfId="1" applyNumberFormat="1" applyFont="1" applyFill="1" applyBorder="1" applyAlignment="1">
      <alignment horizontal="right" vertical="center"/>
    </xf>
    <xf numFmtId="188" fontId="5" fillId="0" borderId="9" xfId="1" applyNumberFormat="1" applyFont="1" applyFill="1" applyBorder="1" applyAlignment="1">
      <alignment horizontal="right" vertical="center"/>
    </xf>
    <xf numFmtId="185" fontId="5" fillId="0" borderId="11" xfId="1" applyNumberFormat="1" applyFont="1" applyFill="1" applyBorder="1" applyAlignment="1">
      <alignment horizontal="right" vertical="center"/>
    </xf>
    <xf numFmtId="185" fontId="5" fillId="0" borderId="13" xfId="1" applyNumberFormat="1" applyFont="1" applyFill="1" applyBorder="1" applyAlignment="1">
      <alignment horizontal="right" vertical="center"/>
    </xf>
    <xf numFmtId="185" fontId="9" fillId="0" borderId="19" xfId="1" applyNumberFormat="1" applyFont="1" applyFill="1" applyBorder="1" applyAlignment="1">
      <alignment horizontal="right" vertical="center"/>
    </xf>
    <xf numFmtId="185" fontId="9" fillId="0" borderId="21" xfId="1" applyNumberFormat="1" applyFont="1" applyFill="1" applyBorder="1" applyAlignment="1">
      <alignment horizontal="right" vertical="center"/>
    </xf>
    <xf numFmtId="185" fontId="9" fillId="0" borderId="28" xfId="1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188" fontId="5" fillId="0" borderId="14" xfId="1" applyNumberFormat="1" applyFont="1" applyFill="1" applyBorder="1" applyAlignment="1">
      <alignment horizontal="right" vertical="center"/>
    </xf>
    <xf numFmtId="188" fontId="5" fillId="0" borderId="16" xfId="1" applyNumberFormat="1" applyFont="1" applyFill="1" applyBorder="1" applyAlignment="1">
      <alignment horizontal="right" vertical="center"/>
    </xf>
    <xf numFmtId="185" fontId="5" fillId="0" borderId="14" xfId="1" applyNumberFormat="1" applyFont="1" applyFill="1" applyBorder="1" applyAlignment="1">
      <alignment horizontal="right" vertical="center"/>
    </xf>
    <xf numFmtId="185" fontId="5" fillId="0" borderId="16" xfId="1" applyNumberFormat="1" applyFont="1" applyFill="1" applyBorder="1" applyAlignment="1">
      <alignment horizontal="right" vertical="center"/>
    </xf>
    <xf numFmtId="43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right" vertical="center" wrapText="1"/>
    </xf>
    <xf numFmtId="2" fontId="5" fillId="0" borderId="20" xfId="0" applyNumberFormat="1" applyFont="1" applyFill="1" applyBorder="1" applyAlignment="1">
      <alignment horizontal="right" vertical="center" wrapText="1"/>
    </xf>
    <xf numFmtId="2" fontId="5" fillId="0" borderId="21" xfId="0" applyNumberFormat="1" applyFont="1" applyFill="1" applyBorder="1" applyAlignment="1">
      <alignment horizontal="right" vertical="center" wrapText="1"/>
    </xf>
    <xf numFmtId="41" fontId="5" fillId="0" borderId="1" xfId="0" applyNumberFormat="1" applyFont="1" applyFill="1" applyBorder="1" applyAlignment="1">
      <alignment horizontal="right" vertical="center" wrapText="1"/>
    </xf>
    <xf numFmtId="193" fontId="5" fillId="0" borderId="19" xfId="0" applyNumberFormat="1" applyFont="1" applyFill="1" applyBorder="1" applyAlignment="1">
      <alignment horizontal="right" vertical="center" wrapText="1"/>
    </xf>
    <xf numFmtId="193" fontId="5" fillId="0" borderId="20" xfId="0" applyNumberFormat="1" applyFont="1" applyFill="1" applyBorder="1" applyAlignment="1">
      <alignment horizontal="right" vertical="center" wrapText="1"/>
    </xf>
    <xf numFmtId="193" fontId="5" fillId="0" borderId="2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188" fontId="5" fillId="0" borderId="26" xfId="1" applyNumberFormat="1" applyFont="1" applyFill="1" applyBorder="1" applyAlignment="1">
      <alignment horizontal="right" vertical="center"/>
    </xf>
    <xf numFmtId="188" fontId="5" fillId="0" borderId="10" xfId="1" applyNumberFormat="1" applyFont="1" applyFill="1" applyBorder="1" applyAlignment="1">
      <alignment horizontal="right" vertical="center"/>
    </xf>
    <xf numFmtId="185" fontId="5" fillId="0" borderId="8" xfId="1" applyNumberFormat="1" applyFont="1" applyFill="1" applyBorder="1" applyAlignment="1">
      <alignment horizontal="right" vertical="center"/>
    </xf>
    <xf numFmtId="185" fontId="5" fillId="0" borderId="10" xfId="1" applyNumberFormat="1" applyFont="1" applyFill="1" applyBorder="1" applyAlignment="1">
      <alignment horizontal="right" vertical="center"/>
    </xf>
    <xf numFmtId="188" fontId="9" fillId="0" borderId="28" xfId="1" applyNumberFormat="1" applyFont="1" applyFill="1" applyBorder="1" applyAlignment="1">
      <alignment horizontal="right" vertical="center"/>
    </xf>
    <xf numFmtId="0" fontId="9" fillId="0" borderId="19" xfId="1" applyFont="1" applyFill="1" applyBorder="1" applyAlignment="1">
      <alignment horizontal="right" vertical="center"/>
    </xf>
    <xf numFmtId="0" fontId="9" fillId="0" borderId="20" xfId="1" applyFont="1" applyFill="1" applyBorder="1" applyAlignment="1">
      <alignment horizontal="right" vertical="center"/>
    </xf>
    <xf numFmtId="0" fontId="9" fillId="0" borderId="21" xfId="1" applyFont="1" applyFill="1" applyBorder="1" applyAlignment="1">
      <alignment horizontal="right" vertical="center"/>
    </xf>
    <xf numFmtId="188" fontId="9" fillId="0" borderId="19" xfId="1" applyNumberFormat="1" applyFont="1" applyFill="1" applyBorder="1" applyAlignment="1">
      <alignment horizontal="right" vertical="center"/>
    </xf>
    <xf numFmtId="188" fontId="9" fillId="0" borderId="21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185" fontId="5" fillId="0" borderId="5" xfId="0" applyNumberFormat="1" applyFont="1" applyFill="1" applyBorder="1" applyAlignment="1">
      <alignment horizontal="right" vertical="center"/>
    </xf>
    <xf numFmtId="185" fontId="5" fillId="0" borderId="7" xfId="0" applyNumberFormat="1" applyFont="1" applyFill="1" applyBorder="1" applyAlignment="1">
      <alignment horizontal="right" vertical="center"/>
    </xf>
    <xf numFmtId="185" fontId="5" fillId="0" borderId="11" xfId="0" applyNumberFormat="1" applyFont="1" applyFill="1" applyBorder="1" applyAlignment="1">
      <alignment horizontal="right" vertical="center"/>
    </xf>
    <xf numFmtId="185" fontId="5" fillId="0" borderId="13" xfId="0" applyNumberFormat="1" applyFont="1" applyFill="1" applyBorder="1" applyAlignment="1">
      <alignment horizontal="right" vertical="center"/>
    </xf>
    <xf numFmtId="188" fontId="5" fillId="0" borderId="2" xfId="1" applyNumberFormat="1" applyFont="1" applyFill="1" applyBorder="1" applyAlignment="1">
      <alignment horizontal="right" vertical="center"/>
    </xf>
    <xf numFmtId="188" fontId="5" fillId="0" borderId="4" xfId="1" applyNumberFormat="1" applyFont="1" applyFill="1" applyBorder="1" applyAlignment="1">
      <alignment horizontal="right" vertical="center"/>
    </xf>
    <xf numFmtId="185" fontId="5" fillId="0" borderId="2" xfId="1" applyNumberFormat="1" applyFont="1" applyFill="1" applyBorder="1" applyAlignment="1">
      <alignment horizontal="right" vertical="center"/>
    </xf>
    <xf numFmtId="185" fontId="5" fillId="0" borderId="4" xfId="1" applyNumberFormat="1" applyFont="1" applyFill="1" applyBorder="1" applyAlignment="1">
      <alignment horizontal="right" vertical="center"/>
    </xf>
    <xf numFmtId="185" fontId="5" fillId="0" borderId="26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186" fontId="5" fillId="0" borderId="1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6" fontId="5" fillId="0" borderId="0" xfId="0" applyNumberFormat="1" applyFont="1" applyFill="1" applyAlignment="1">
      <alignment horizontal="right" vertical="center"/>
    </xf>
    <xf numFmtId="186" fontId="5" fillId="0" borderId="27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5" fontId="5" fillId="0" borderId="29" xfId="0" applyNumberFormat="1" applyFont="1" applyFill="1" applyBorder="1" applyAlignment="1">
      <alignment horizontal="right" vertical="center"/>
    </xf>
    <xf numFmtId="184" fontId="5" fillId="0" borderId="1" xfId="0" applyNumberFormat="1" applyFont="1" applyFill="1" applyBorder="1" applyAlignment="1">
      <alignment horizontal="right" vertical="center"/>
    </xf>
    <xf numFmtId="180" fontId="5" fillId="0" borderId="1" xfId="0" applyNumberFormat="1" applyFont="1" applyFill="1" applyBorder="1" applyAlignment="1">
      <alignment horizontal="right" vertical="center"/>
    </xf>
    <xf numFmtId="181" fontId="5" fillId="0" borderId="27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185" fontId="5" fillId="0" borderId="27" xfId="0" applyNumberFormat="1" applyFont="1" applyFill="1" applyBorder="1" applyAlignment="1">
      <alignment horizontal="right" vertical="center"/>
    </xf>
    <xf numFmtId="185" fontId="5" fillId="0" borderId="0" xfId="0" applyNumberFormat="1" applyFont="1" applyFill="1" applyAlignment="1">
      <alignment horizontal="right" vertical="center"/>
    </xf>
    <xf numFmtId="181" fontId="5" fillId="0" borderId="29" xfId="0" applyNumberFormat="1" applyFont="1" applyFill="1" applyBorder="1" applyAlignment="1">
      <alignment horizontal="right" vertical="center" wrapText="1"/>
    </xf>
    <xf numFmtId="181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vertical="center"/>
    </xf>
    <xf numFmtId="182" fontId="5" fillId="0" borderId="27" xfId="0" applyNumberFormat="1" applyFont="1" applyFill="1" applyBorder="1" applyAlignment="1">
      <alignment horizontal="right" vertical="center"/>
    </xf>
    <xf numFmtId="183" fontId="5" fillId="0" borderId="27" xfId="0" applyNumberFormat="1" applyFont="1" applyFill="1" applyBorder="1" applyAlignment="1">
      <alignment horizontal="right" vertical="center"/>
    </xf>
    <xf numFmtId="181" fontId="5" fillId="0" borderId="29" xfId="0" applyNumberFormat="1" applyFont="1" applyFill="1" applyBorder="1" applyAlignment="1">
      <alignment horizontal="right" vertical="center"/>
    </xf>
    <xf numFmtId="180" fontId="5" fillId="0" borderId="27" xfId="7" applyNumberFormat="1" applyFont="1" applyFill="1" applyBorder="1" applyAlignment="1">
      <alignment horizontal="right" vertical="center"/>
    </xf>
    <xf numFmtId="181" fontId="5" fillId="0" borderId="27" xfId="0" applyNumberFormat="1" applyFont="1" applyFill="1" applyBorder="1" applyAlignment="1">
      <alignment horizontal="right" vertical="center" wrapText="1"/>
    </xf>
    <xf numFmtId="181" fontId="5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right" vertical="center"/>
    </xf>
    <xf numFmtId="0" fontId="7" fillId="0" borderId="34" xfId="0" applyFont="1" applyFill="1" applyBorder="1" applyAlignment="1">
      <alignment horizontal="right" vertical="center"/>
    </xf>
    <xf numFmtId="0" fontId="7" fillId="0" borderId="36" xfId="0" applyFont="1" applyFill="1" applyBorder="1" applyAlignment="1">
      <alignment horizontal="right" vertical="center"/>
    </xf>
    <xf numFmtId="0" fontId="7" fillId="0" borderId="39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right"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11" xfId="0" applyNumberFormat="1" applyFont="1" applyFill="1" applyBorder="1" applyAlignment="1">
      <alignment horizontal="right" vertical="center"/>
    </xf>
    <xf numFmtId="179" fontId="5" fillId="0" borderId="12" xfId="0" applyNumberFormat="1" applyFont="1" applyFill="1" applyBorder="1" applyAlignment="1">
      <alignment horizontal="right" vertical="center"/>
    </xf>
    <xf numFmtId="179" fontId="5" fillId="0" borderId="33" xfId="0" applyNumberFormat="1" applyFont="1" applyFill="1" applyBorder="1" applyAlignment="1">
      <alignment horizontal="right" vertical="center"/>
    </xf>
    <xf numFmtId="179" fontId="5" fillId="0" borderId="34" xfId="0" applyNumberFormat="1" applyFont="1" applyFill="1" applyBorder="1" applyAlignment="1">
      <alignment horizontal="right" vertical="center"/>
    </xf>
    <xf numFmtId="179" fontId="5" fillId="0" borderId="38" xfId="0" applyNumberFormat="1" applyFont="1" applyFill="1" applyBorder="1" applyAlignment="1">
      <alignment horizontal="right" vertical="center"/>
    </xf>
    <xf numFmtId="179" fontId="5" fillId="0" borderId="39" xfId="0" applyNumberFormat="1" applyFont="1" applyFill="1" applyBorder="1" applyAlignment="1">
      <alignment horizontal="right" vertical="center"/>
    </xf>
    <xf numFmtId="179" fontId="5" fillId="0" borderId="19" xfId="0" applyNumberFormat="1" applyFont="1" applyFill="1" applyBorder="1" applyAlignment="1">
      <alignment horizontal="right" vertical="center"/>
    </xf>
    <xf numFmtId="179" fontId="5" fillId="0" borderId="22" xfId="0" applyNumberFormat="1" applyFont="1" applyFill="1" applyBorder="1" applyAlignment="1">
      <alignment horizontal="right" vertical="center"/>
    </xf>
    <xf numFmtId="179" fontId="5" fillId="0" borderId="32" xfId="0" applyNumberFormat="1" applyFont="1" applyFill="1" applyBorder="1" applyAlignment="1">
      <alignment horizontal="right" vertical="center"/>
    </xf>
    <xf numFmtId="179" fontId="5" fillId="0" borderId="21" xfId="0" applyNumberFormat="1" applyFont="1" applyFill="1" applyBorder="1" applyAlignment="1">
      <alignment horizontal="right" vertical="center"/>
    </xf>
    <xf numFmtId="179" fontId="5" fillId="0" borderId="20" xfId="0" applyNumberFormat="1" applyFont="1" applyFill="1" applyBorder="1" applyAlignment="1">
      <alignment horizontal="right" vertical="center"/>
    </xf>
    <xf numFmtId="179" fontId="5" fillId="0" borderId="36" xfId="0" applyNumberFormat="1" applyFont="1" applyFill="1" applyBorder="1" applyAlignment="1">
      <alignment horizontal="right" vertical="center"/>
    </xf>
    <xf numFmtId="179" fontId="5" fillId="0" borderId="37" xfId="0" applyNumberFormat="1" applyFont="1" applyFill="1" applyBorder="1" applyAlignment="1">
      <alignment horizontal="right" vertical="center"/>
    </xf>
    <xf numFmtId="179" fontId="5" fillId="0" borderId="31" xfId="0" applyNumberFormat="1" applyFont="1" applyFill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43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5" fontId="5" fillId="0" borderId="1" xfId="0" applyNumberFormat="1" applyFont="1" applyFill="1" applyBorder="1" applyAlignment="1">
      <alignment horizontal="right" vertical="center"/>
    </xf>
    <xf numFmtId="19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/>
    </xf>
    <xf numFmtId="176" fontId="5" fillId="0" borderId="30" xfId="1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176" fontId="5" fillId="0" borderId="24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</cellXfs>
  <cellStyles count="8">
    <cellStyle name="パーセント 2" xfId="3"/>
    <cellStyle name="桁区切り" xfId="7" builtinId="6"/>
    <cellStyle name="桁区切り 2" xfId="4"/>
    <cellStyle name="桁区切り 3" xfId="5"/>
    <cellStyle name="桁区切り 4" xf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  <color rgb="FFFFCCFF"/>
      <color rgb="FFCCFF99"/>
      <color rgb="FFCCEC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77"/>
  <sheetViews>
    <sheetView tabSelected="1" view="pageLayout" zoomScale="130" zoomScaleNormal="100" zoomScalePageLayoutView="130" workbookViewId="0"/>
  </sheetViews>
  <sheetFormatPr defaultColWidth="4.625" defaultRowHeight="24" customHeight="1" x14ac:dyDescent="0.15"/>
  <cols>
    <col min="1" max="18" width="5.125" style="4" customWidth="1"/>
    <col min="19" max="16384" width="4.625" style="4"/>
  </cols>
  <sheetData>
    <row r="1" spans="1:17" s="50" customFormat="1" ht="30.6" customHeight="1" x14ac:dyDescent="0.15">
      <c r="A1" s="45"/>
      <c r="B1" s="222" t="s">
        <v>164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ht="11.25" customHeight="1" x14ac:dyDescent="0.15"/>
    <row r="3" spans="1:17" ht="21" customHeight="1" x14ac:dyDescent="0.15">
      <c r="B3" s="227" t="s">
        <v>165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7" ht="21" customHeight="1" x14ac:dyDescent="0.15">
      <c r="B4" s="226" t="s">
        <v>166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5"/>
    </row>
    <row r="5" spans="1:17" ht="21" customHeight="1" x14ac:dyDescent="0.15"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5"/>
    </row>
    <row r="6" spans="1:17" ht="11.25" customHeight="1" x14ac:dyDescent="0.15"/>
    <row r="7" spans="1:17" ht="22.7" customHeight="1" x14ac:dyDescent="0.15">
      <c r="B7" s="6" t="s">
        <v>167</v>
      </c>
      <c r="C7" s="7"/>
    </row>
    <row r="8" spans="1:17" ht="22.7" customHeight="1" x14ac:dyDescent="0.15">
      <c r="C8" s="74" t="s">
        <v>0</v>
      </c>
      <c r="D8" s="74"/>
      <c r="E8" s="74"/>
      <c r="F8" s="223">
        <v>404870</v>
      </c>
      <c r="G8" s="223"/>
      <c r="H8" s="223"/>
    </row>
    <row r="9" spans="1:17" ht="22.7" customHeight="1" x14ac:dyDescent="0.15">
      <c r="C9" s="74" t="s">
        <v>1</v>
      </c>
      <c r="D9" s="74"/>
      <c r="E9" s="74"/>
      <c r="F9" s="224">
        <v>185491</v>
      </c>
      <c r="G9" s="224"/>
      <c r="H9" s="224"/>
    </row>
    <row r="10" spans="1:17" ht="22.7" customHeight="1" x14ac:dyDescent="0.15">
      <c r="C10" s="74" t="s">
        <v>2</v>
      </c>
      <c r="D10" s="74"/>
      <c r="E10" s="74"/>
      <c r="F10" s="228" t="s">
        <v>179</v>
      </c>
      <c r="G10" s="228"/>
      <c r="H10" s="228"/>
    </row>
    <row r="11" spans="1:17" ht="11.25" customHeight="1" x14ac:dyDescent="0.15"/>
    <row r="12" spans="1:17" ht="22.7" customHeight="1" x14ac:dyDescent="0.15">
      <c r="B12" s="6" t="s">
        <v>168</v>
      </c>
    </row>
    <row r="13" spans="1:17" ht="22.7" customHeight="1" x14ac:dyDescent="0.15">
      <c r="C13" s="74" t="s">
        <v>3</v>
      </c>
      <c r="D13" s="74"/>
      <c r="E13" s="74"/>
      <c r="F13" s="74"/>
      <c r="G13" s="225" t="s">
        <v>4</v>
      </c>
      <c r="H13" s="225"/>
    </row>
    <row r="14" spans="1:17" ht="22.7" customHeight="1" x14ac:dyDescent="0.15">
      <c r="C14" s="74" t="s">
        <v>99</v>
      </c>
      <c r="D14" s="74"/>
      <c r="E14" s="74"/>
      <c r="F14" s="74"/>
      <c r="G14" s="225" t="s">
        <v>5</v>
      </c>
      <c r="H14" s="225"/>
    </row>
    <row r="15" spans="1:17" ht="22.7" customHeight="1" x14ac:dyDescent="0.15">
      <c r="C15" s="74" t="s">
        <v>100</v>
      </c>
      <c r="D15" s="74"/>
      <c r="E15" s="74"/>
      <c r="F15" s="74"/>
      <c r="G15" s="225" t="s">
        <v>6</v>
      </c>
      <c r="H15" s="225"/>
    </row>
    <row r="16" spans="1:17" ht="22.7" customHeight="1" x14ac:dyDescent="0.15">
      <c r="C16" s="74" t="s">
        <v>7</v>
      </c>
      <c r="D16" s="74"/>
      <c r="E16" s="74"/>
      <c r="F16" s="74"/>
      <c r="G16" s="225" t="s">
        <v>4</v>
      </c>
      <c r="H16" s="225"/>
    </row>
    <row r="17" spans="2:17" ht="22.7" customHeight="1" x14ac:dyDescent="0.15">
      <c r="C17" s="229" t="s">
        <v>8</v>
      </c>
      <c r="D17" s="229"/>
      <c r="E17" s="229"/>
      <c r="F17" s="229"/>
      <c r="G17" s="225" t="s">
        <v>4</v>
      </c>
      <c r="H17" s="225"/>
    </row>
    <row r="18" spans="2:17" ht="22.7" customHeight="1" x14ac:dyDescent="0.15">
      <c r="C18" s="74" t="s">
        <v>9</v>
      </c>
      <c r="D18" s="74"/>
      <c r="E18" s="74"/>
      <c r="F18" s="74"/>
      <c r="G18" s="225" t="s">
        <v>10</v>
      </c>
      <c r="H18" s="225"/>
    </row>
    <row r="19" spans="2:17" ht="11.25" customHeight="1" x14ac:dyDescent="0.15"/>
    <row r="20" spans="2:17" ht="22.7" customHeight="1" x14ac:dyDescent="0.15">
      <c r="C20" s="74" t="s">
        <v>101</v>
      </c>
      <c r="D20" s="74"/>
      <c r="E20" s="74"/>
      <c r="F20" s="74"/>
      <c r="G20" s="74"/>
      <c r="I20" s="74" t="s">
        <v>102</v>
      </c>
      <c r="J20" s="74"/>
      <c r="K20" s="74"/>
      <c r="L20" s="74"/>
      <c r="M20" s="74"/>
      <c r="N20" s="74"/>
      <c r="O20" s="74"/>
      <c r="P20" s="74"/>
      <c r="Q20" s="74"/>
    </row>
    <row r="21" spans="2:17" ht="22.7" customHeight="1" x14ac:dyDescent="0.15">
      <c r="C21" s="217" t="s">
        <v>11</v>
      </c>
      <c r="D21" s="218"/>
      <c r="E21" s="218"/>
      <c r="F21" s="218"/>
      <c r="G21" s="219"/>
      <c r="I21" s="183" t="s">
        <v>12</v>
      </c>
      <c r="J21" s="184"/>
      <c r="K21" s="184"/>
      <c r="L21" s="184" t="s">
        <v>27</v>
      </c>
      <c r="M21" s="184"/>
      <c r="N21" s="184"/>
      <c r="O21" s="184" t="s">
        <v>26</v>
      </c>
      <c r="P21" s="184"/>
      <c r="Q21" s="185"/>
    </row>
    <row r="22" spans="2:17" ht="22.7" customHeight="1" x14ac:dyDescent="0.15">
      <c r="C22" s="214" t="s">
        <v>14</v>
      </c>
      <c r="D22" s="215"/>
      <c r="E22" s="215"/>
      <c r="F22" s="215"/>
      <c r="G22" s="216"/>
      <c r="I22" s="186" t="s">
        <v>15</v>
      </c>
      <c r="J22" s="187"/>
      <c r="K22" s="187"/>
      <c r="L22" s="187" t="s">
        <v>13</v>
      </c>
      <c r="M22" s="187"/>
      <c r="N22" s="187"/>
      <c r="O22" s="187" t="s">
        <v>106</v>
      </c>
      <c r="P22" s="187"/>
      <c r="Q22" s="188"/>
    </row>
    <row r="23" spans="2:17" ht="22.7" customHeight="1" x14ac:dyDescent="0.15">
      <c r="C23" s="214" t="s">
        <v>17</v>
      </c>
      <c r="D23" s="215"/>
      <c r="E23" s="215"/>
      <c r="F23" s="215"/>
      <c r="G23" s="216"/>
      <c r="I23" s="186" t="s">
        <v>18</v>
      </c>
      <c r="J23" s="187"/>
      <c r="K23" s="187"/>
      <c r="L23" s="187" t="s">
        <v>16</v>
      </c>
      <c r="M23" s="187"/>
      <c r="N23" s="187"/>
      <c r="O23" s="187" t="s">
        <v>108</v>
      </c>
      <c r="P23" s="187"/>
      <c r="Q23" s="188"/>
    </row>
    <row r="24" spans="2:17" ht="22.7" customHeight="1" x14ac:dyDescent="0.15">
      <c r="C24" s="214" t="s">
        <v>20</v>
      </c>
      <c r="D24" s="215"/>
      <c r="E24" s="215"/>
      <c r="F24" s="215"/>
      <c r="G24" s="216"/>
      <c r="I24" s="186" t="s">
        <v>105</v>
      </c>
      <c r="J24" s="187"/>
      <c r="K24" s="187"/>
      <c r="L24" s="187" t="s">
        <v>19</v>
      </c>
      <c r="M24" s="187"/>
      <c r="N24" s="187"/>
      <c r="O24" s="187" t="s">
        <v>28</v>
      </c>
      <c r="P24" s="187"/>
      <c r="Q24" s="188"/>
    </row>
    <row r="25" spans="2:17" ht="22.7" customHeight="1" x14ac:dyDescent="0.15">
      <c r="C25" s="214" t="s">
        <v>22</v>
      </c>
      <c r="D25" s="215"/>
      <c r="E25" s="215"/>
      <c r="F25" s="215"/>
      <c r="G25" s="216"/>
      <c r="I25" s="186" t="s">
        <v>107</v>
      </c>
      <c r="J25" s="187"/>
      <c r="K25" s="187"/>
      <c r="L25" s="187" t="s">
        <v>21</v>
      </c>
      <c r="M25" s="187"/>
      <c r="N25" s="187"/>
      <c r="O25" s="220"/>
      <c r="P25" s="220"/>
      <c r="Q25" s="221"/>
    </row>
    <row r="26" spans="2:17" ht="22.7" customHeight="1" x14ac:dyDescent="0.15">
      <c r="C26" s="178" t="s">
        <v>24</v>
      </c>
      <c r="D26" s="179"/>
      <c r="E26" s="179"/>
      <c r="F26" s="179"/>
      <c r="G26" s="180"/>
      <c r="I26" s="181" t="s">
        <v>25</v>
      </c>
      <c r="J26" s="182"/>
      <c r="K26" s="182"/>
      <c r="L26" s="182" t="s">
        <v>23</v>
      </c>
      <c r="M26" s="182"/>
      <c r="N26" s="182"/>
      <c r="O26" s="176"/>
      <c r="P26" s="176"/>
      <c r="Q26" s="177"/>
    </row>
    <row r="27" spans="2:17" ht="11.45" customHeight="1" x14ac:dyDescent="0.15"/>
    <row r="28" spans="2:17" ht="22.7" customHeight="1" x14ac:dyDescent="0.15">
      <c r="B28" s="6" t="s">
        <v>169</v>
      </c>
      <c r="C28" s="7"/>
      <c r="D28" s="7"/>
    </row>
    <row r="29" spans="2:17" ht="22.7" customHeight="1" x14ac:dyDescent="0.15">
      <c r="C29" s="183" t="s">
        <v>109</v>
      </c>
      <c r="D29" s="184"/>
      <c r="E29" s="184"/>
      <c r="F29" s="185"/>
      <c r="G29" s="195">
        <v>5</v>
      </c>
      <c r="H29" s="196"/>
      <c r="I29" s="212" t="s">
        <v>134</v>
      </c>
      <c r="J29" s="213"/>
      <c r="K29" s="52">
        <v>1</v>
      </c>
      <c r="L29" s="53"/>
    </row>
    <row r="30" spans="2:17" ht="22.7" customHeight="1" x14ac:dyDescent="0.15">
      <c r="C30" s="186" t="s">
        <v>110</v>
      </c>
      <c r="D30" s="187"/>
      <c r="E30" s="187"/>
      <c r="F30" s="188"/>
      <c r="G30" s="197">
        <v>20</v>
      </c>
      <c r="H30" s="198"/>
      <c r="I30" s="169" t="s">
        <v>134</v>
      </c>
      <c r="J30" s="170"/>
      <c r="K30" s="210">
        <v>20</v>
      </c>
      <c r="L30" s="211"/>
    </row>
    <row r="31" spans="2:17" ht="22.7" customHeight="1" x14ac:dyDescent="0.15">
      <c r="C31" s="189" t="s">
        <v>126</v>
      </c>
      <c r="D31" s="190"/>
      <c r="E31" s="190"/>
      <c r="F31" s="191"/>
      <c r="G31" s="199">
        <v>30</v>
      </c>
      <c r="H31" s="200"/>
      <c r="I31" s="171" t="s">
        <v>135</v>
      </c>
      <c r="J31" s="172"/>
      <c r="K31" s="208">
        <v>19</v>
      </c>
      <c r="L31" s="209"/>
    </row>
    <row r="32" spans="2:17" ht="22.7" customHeight="1" x14ac:dyDescent="0.15">
      <c r="C32" s="192" t="s">
        <v>29</v>
      </c>
      <c r="D32" s="193"/>
      <c r="E32" s="193"/>
      <c r="F32" s="194"/>
      <c r="G32" s="201">
        <f>SUM(G29:H31)</f>
        <v>55</v>
      </c>
      <c r="H32" s="202"/>
      <c r="I32" s="173" t="s">
        <v>174</v>
      </c>
      <c r="J32" s="174"/>
      <c r="K32" s="207">
        <f>SUM(K29:L31)</f>
        <v>40</v>
      </c>
      <c r="L32" s="206"/>
    </row>
    <row r="33" spans="2:16" ht="11.25" customHeight="1" x14ac:dyDescent="0.15">
      <c r="F33" s="8"/>
      <c r="G33" s="8"/>
      <c r="H33" s="8"/>
      <c r="I33" s="9"/>
      <c r="J33" s="9"/>
      <c r="K33" s="9"/>
    </row>
    <row r="34" spans="2:16" ht="22.7" customHeight="1" x14ac:dyDescent="0.15">
      <c r="C34" s="57" t="s">
        <v>30</v>
      </c>
      <c r="D34" s="58"/>
      <c r="E34" s="58"/>
      <c r="F34" s="59"/>
      <c r="G34" s="203">
        <v>107</v>
      </c>
      <c r="H34" s="204"/>
      <c r="I34" s="174" t="s">
        <v>174</v>
      </c>
      <c r="J34" s="175"/>
      <c r="K34" s="205">
        <v>97</v>
      </c>
      <c r="L34" s="206"/>
    </row>
    <row r="35" spans="2:16" ht="22.7" customHeight="1" x14ac:dyDescent="0.15">
      <c r="B35" s="6" t="s">
        <v>31</v>
      </c>
      <c r="N35" s="79" t="s">
        <v>32</v>
      </c>
      <c r="O35" s="79"/>
      <c r="P35" s="79"/>
    </row>
    <row r="36" spans="2:16" ht="22.7" customHeight="1" x14ac:dyDescent="0.15">
      <c r="C36" s="74"/>
      <c r="D36" s="74"/>
      <c r="E36" s="74"/>
      <c r="F36" s="74"/>
      <c r="G36" s="74"/>
      <c r="H36" s="74"/>
      <c r="I36" s="235" t="s">
        <v>161</v>
      </c>
      <c r="J36" s="235"/>
      <c r="K36" s="235"/>
      <c r="L36" s="235"/>
      <c r="M36" s="235" t="s">
        <v>158</v>
      </c>
      <c r="N36" s="235"/>
      <c r="O36" s="235"/>
      <c r="P36" s="235"/>
    </row>
    <row r="37" spans="2:16" ht="22.7" customHeight="1" x14ac:dyDescent="0.15">
      <c r="C37" s="168" t="s">
        <v>33</v>
      </c>
      <c r="D37" s="168"/>
      <c r="E37" s="168"/>
      <c r="F37" s="168"/>
      <c r="G37" s="168"/>
      <c r="H37" s="168"/>
      <c r="I37" s="160">
        <v>175811218</v>
      </c>
      <c r="J37" s="160"/>
      <c r="K37" s="160"/>
      <c r="L37" s="160"/>
      <c r="M37" s="160">
        <v>167251395</v>
      </c>
      <c r="N37" s="160"/>
      <c r="O37" s="160"/>
      <c r="P37" s="160"/>
    </row>
    <row r="38" spans="2:16" ht="22.7" customHeight="1" x14ac:dyDescent="0.15">
      <c r="C38" s="168" t="s">
        <v>34</v>
      </c>
      <c r="D38" s="168"/>
      <c r="E38" s="168"/>
      <c r="F38" s="168"/>
      <c r="G38" s="168"/>
      <c r="H38" s="168"/>
      <c r="I38" s="160">
        <v>12992636</v>
      </c>
      <c r="J38" s="160"/>
      <c r="K38" s="160"/>
      <c r="L38" s="160"/>
      <c r="M38" s="160">
        <v>12978322</v>
      </c>
      <c r="N38" s="160"/>
      <c r="O38" s="160"/>
      <c r="P38" s="160"/>
    </row>
    <row r="39" spans="2:16" ht="22.7" customHeight="1" x14ac:dyDescent="0.15">
      <c r="C39" s="168" t="s">
        <v>35</v>
      </c>
      <c r="D39" s="168"/>
      <c r="E39" s="168"/>
      <c r="F39" s="168"/>
      <c r="G39" s="168"/>
      <c r="H39" s="168"/>
      <c r="I39" s="160">
        <v>2877177</v>
      </c>
      <c r="J39" s="160"/>
      <c r="K39" s="160"/>
      <c r="L39" s="160"/>
      <c r="M39" s="160">
        <v>2337438</v>
      </c>
      <c r="N39" s="160"/>
      <c r="O39" s="160"/>
      <c r="P39" s="160"/>
    </row>
    <row r="40" spans="2:16" ht="22.7" customHeight="1" thickBot="1" x14ac:dyDescent="0.2">
      <c r="C40" s="232" t="s">
        <v>36</v>
      </c>
      <c r="D40" s="233"/>
      <c r="E40" s="233"/>
      <c r="F40" s="233"/>
      <c r="G40" s="233"/>
      <c r="H40" s="233"/>
      <c r="I40" s="234">
        <v>850914</v>
      </c>
      <c r="J40" s="234"/>
      <c r="K40" s="234"/>
      <c r="L40" s="234"/>
      <c r="M40" s="234">
        <v>790465</v>
      </c>
      <c r="N40" s="234"/>
      <c r="O40" s="234"/>
      <c r="P40" s="234"/>
    </row>
    <row r="41" spans="2:16" ht="22.7" customHeight="1" thickTop="1" x14ac:dyDescent="0.15">
      <c r="C41" s="1"/>
      <c r="D41" s="230" t="s">
        <v>118</v>
      </c>
      <c r="E41" s="230"/>
      <c r="F41" s="230"/>
      <c r="G41" s="230"/>
      <c r="H41" s="230"/>
      <c r="I41" s="231">
        <v>82817</v>
      </c>
      <c r="J41" s="231"/>
      <c r="K41" s="231"/>
      <c r="L41" s="231"/>
      <c r="M41" s="231">
        <v>82817</v>
      </c>
      <c r="N41" s="231"/>
      <c r="O41" s="231"/>
      <c r="P41" s="231"/>
    </row>
    <row r="42" spans="2:16" ht="22.7" customHeight="1" x14ac:dyDescent="0.15">
      <c r="C42" s="1" t="s">
        <v>119</v>
      </c>
      <c r="D42" s="74"/>
      <c r="E42" s="168" t="s">
        <v>120</v>
      </c>
      <c r="F42" s="168"/>
      <c r="G42" s="168"/>
      <c r="H42" s="168"/>
      <c r="I42" s="160">
        <v>73000</v>
      </c>
      <c r="J42" s="160"/>
      <c r="K42" s="160"/>
      <c r="L42" s="160"/>
      <c r="M42" s="160">
        <v>73000</v>
      </c>
      <c r="N42" s="160"/>
      <c r="O42" s="160"/>
      <c r="P42" s="160"/>
    </row>
    <row r="43" spans="2:16" ht="22.7" customHeight="1" x14ac:dyDescent="0.15">
      <c r="C43" s="1"/>
      <c r="D43" s="74"/>
      <c r="E43" s="168" t="s">
        <v>146</v>
      </c>
      <c r="F43" s="168"/>
      <c r="G43" s="168"/>
      <c r="H43" s="168"/>
      <c r="I43" s="160">
        <v>350</v>
      </c>
      <c r="J43" s="160"/>
      <c r="K43" s="160"/>
      <c r="L43" s="160"/>
      <c r="M43" s="160">
        <v>350</v>
      </c>
      <c r="N43" s="160"/>
      <c r="O43" s="160"/>
      <c r="P43" s="160"/>
    </row>
    <row r="44" spans="2:16" ht="22.7" customHeight="1" x14ac:dyDescent="0.15">
      <c r="C44" s="2" t="s">
        <v>121</v>
      </c>
      <c r="D44" s="74"/>
      <c r="E44" s="168" t="s">
        <v>122</v>
      </c>
      <c r="F44" s="168"/>
      <c r="G44" s="168"/>
      <c r="H44" s="168"/>
      <c r="I44" s="160">
        <v>48</v>
      </c>
      <c r="J44" s="160"/>
      <c r="K44" s="160"/>
      <c r="L44" s="160"/>
      <c r="M44" s="160">
        <v>48</v>
      </c>
      <c r="N44" s="160"/>
      <c r="O44" s="160"/>
      <c r="P44" s="160"/>
    </row>
    <row r="45" spans="2:16" ht="22.7" customHeight="1" x14ac:dyDescent="0.15">
      <c r="C45" s="1"/>
      <c r="D45" s="74"/>
      <c r="E45" s="168" t="s">
        <v>175</v>
      </c>
      <c r="F45" s="168"/>
      <c r="G45" s="168"/>
      <c r="H45" s="168"/>
      <c r="I45" s="160">
        <v>425</v>
      </c>
      <c r="J45" s="160"/>
      <c r="K45" s="160"/>
      <c r="L45" s="160"/>
      <c r="M45" s="160">
        <v>568</v>
      </c>
      <c r="N45" s="160"/>
      <c r="O45" s="160"/>
      <c r="P45" s="160"/>
    </row>
    <row r="46" spans="2:16" ht="22.7" customHeight="1" x14ac:dyDescent="0.15">
      <c r="C46" s="1"/>
      <c r="D46" s="74"/>
      <c r="E46" s="168" t="s">
        <v>176</v>
      </c>
      <c r="F46" s="168"/>
      <c r="G46" s="168"/>
      <c r="H46" s="168"/>
      <c r="I46" s="160">
        <v>6677</v>
      </c>
      <c r="J46" s="160"/>
      <c r="K46" s="160"/>
      <c r="L46" s="160"/>
      <c r="M46" s="160">
        <v>6677</v>
      </c>
      <c r="N46" s="160"/>
      <c r="O46" s="160"/>
      <c r="P46" s="160"/>
    </row>
    <row r="47" spans="2:16" ht="22.7" customHeight="1" x14ac:dyDescent="0.15">
      <c r="C47" s="1"/>
      <c r="D47" s="74"/>
      <c r="E47" s="168" t="s">
        <v>177</v>
      </c>
      <c r="F47" s="168"/>
      <c r="G47" s="168"/>
      <c r="H47" s="168"/>
      <c r="I47" s="160">
        <v>2317</v>
      </c>
      <c r="J47" s="160"/>
      <c r="K47" s="160"/>
      <c r="L47" s="160"/>
      <c r="M47" s="160">
        <v>2174</v>
      </c>
      <c r="N47" s="160"/>
      <c r="O47" s="160"/>
      <c r="P47" s="160"/>
    </row>
    <row r="48" spans="2:16" ht="22.7" customHeight="1" x14ac:dyDescent="0.15">
      <c r="C48" s="3"/>
      <c r="D48" s="168" t="s">
        <v>139</v>
      </c>
      <c r="E48" s="168"/>
      <c r="F48" s="168"/>
      <c r="G48" s="168"/>
      <c r="H48" s="168"/>
      <c r="I48" s="160">
        <v>2289</v>
      </c>
      <c r="J48" s="160"/>
      <c r="K48" s="160"/>
      <c r="L48" s="160"/>
      <c r="M48" s="160">
        <v>2203</v>
      </c>
      <c r="N48" s="160"/>
      <c r="O48" s="160"/>
      <c r="P48" s="160"/>
    </row>
    <row r="49" spans="2:12" ht="22.7" customHeight="1" x14ac:dyDescent="0.15">
      <c r="C49" s="48"/>
      <c r="D49" s="48"/>
      <c r="E49" s="10" t="s">
        <v>140</v>
      </c>
      <c r="F49" s="48"/>
      <c r="G49" s="48"/>
      <c r="H49" s="11"/>
      <c r="I49" s="11"/>
      <c r="J49" s="11"/>
      <c r="K49" s="11"/>
    </row>
    <row r="50" spans="2:12" ht="11.25" customHeight="1" x14ac:dyDescent="0.15"/>
    <row r="51" spans="2:12" ht="22.7" customHeight="1" x14ac:dyDescent="0.15">
      <c r="B51" s="6" t="s">
        <v>170</v>
      </c>
    </row>
    <row r="52" spans="2:12" ht="22.7" customHeight="1" x14ac:dyDescent="0.15">
      <c r="C52" s="161" t="s">
        <v>37</v>
      </c>
      <c r="D52" s="161"/>
      <c r="E52" s="161"/>
      <c r="F52" s="161"/>
      <c r="G52" s="161"/>
      <c r="H52" s="165">
        <v>1093644</v>
      </c>
      <c r="I52" s="165"/>
      <c r="J52" s="165"/>
      <c r="K52" s="48"/>
      <c r="L52" s="48"/>
    </row>
    <row r="53" spans="2:12" ht="11.25" customHeight="1" x14ac:dyDescent="0.15"/>
    <row r="54" spans="2:12" ht="22.7" customHeight="1" x14ac:dyDescent="0.15">
      <c r="C54" s="46" t="s">
        <v>38</v>
      </c>
      <c r="D54" s="46"/>
      <c r="E54" s="46"/>
      <c r="F54" s="46"/>
      <c r="G54" s="46"/>
      <c r="H54" s="166">
        <f>H55+H56</f>
        <v>1032770</v>
      </c>
      <c r="I54" s="166"/>
      <c r="J54" s="166"/>
      <c r="K54" s="48"/>
    </row>
    <row r="55" spans="2:12" ht="22.7" customHeight="1" x14ac:dyDescent="0.15">
      <c r="E55" s="8" t="s">
        <v>39</v>
      </c>
      <c r="F55" s="4" t="s">
        <v>40</v>
      </c>
      <c r="H55" s="164">
        <v>731686</v>
      </c>
      <c r="I55" s="164"/>
      <c r="J55" s="164"/>
      <c r="K55" s="48"/>
    </row>
    <row r="56" spans="2:12" ht="22.7" customHeight="1" x14ac:dyDescent="0.15">
      <c r="F56" s="4" t="s">
        <v>41</v>
      </c>
      <c r="H56" s="167">
        <v>301084</v>
      </c>
      <c r="I56" s="167"/>
      <c r="J56" s="167"/>
    </row>
    <row r="57" spans="2:12" ht="11.25" customHeight="1" x14ac:dyDescent="0.15"/>
    <row r="58" spans="2:12" ht="22.7" customHeight="1" x14ac:dyDescent="0.15">
      <c r="C58" s="12" t="s">
        <v>42</v>
      </c>
      <c r="D58" s="12"/>
      <c r="E58" s="13"/>
      <c r="F58" s="12"/>
      <c r="G58" s="46"/>
      <c r="H58" s="46"/>
      <c r="I58" s="151">
        <f>I59+I60</f>
        <v>37719</v>
      </c>
      <c r="J58" s="151"/>
      <c r="K58" s="48"/>
    </row>
    <row r="59" spans="2:12" ht="22.7" customHeight="1" x14ac:dyDescent="0.15">
      <c r="C59" s="48"/>
      <c r="D59" s="48"/>
      <c r="E59" s="14" t="s">
        <v>39</v>
      </c>
      <c r="F59" s="48" t="s">
        <v>43</v>
      </c>
      <c r="I59" s="164">
        <v>35322</v>
      </c>
      <c r="J59" s="164"/>
      <c r="K59" s="48"/>
    </row>
    <row r="60" spans="2:12" ht="22.7" customHeight="1" x14ac:dyDescent="0.15">
      <c r="C60" s="48"/>
      <c r="D60" s="48"/>
      <c r="E60" s="48"/>
      <c r="F60" s="48" t="s">
        <v>44</v>
      </c>
      <c r="I60" s="156">
        <v>2397</v>
      </c>
      <c r="J60" s="156"/>
    </row>
    <row r="61" spans="2:12" ht="12" customHeight="1" x14ac:dyDescent="0.15">
      <c r="C61" s="48"/>
      <c r="D61" s="48"/>
      <c r="E61" s="48"/>
      <c r="F61" s="48"/>
      <c r="G61" s="48"/>
    </row>
    <row r="62" spans="2:12" ht="22.7" customHeight="1" x14ac:dyDescent="0.15">
      <c r="C62" s="46" t="s">
        <v>45</v>
      </c>
      <c r="D62" s="46"/>
      <c r="E62" s="46"/>
      <c r="F62" s="46"/>
      <c r="G62" s="46"/>
      <c r="H62" s="46"/>
      <c r="I62" s="151">
        <v>34894</v>
      </c>
      <c r="J62" s="151"/>
    </row>
    <row r="63" spans="2:12" ht="11.25" customHeight="1" x14ac:dyDescent="0.15"/>
    <row r="64" spans="2:12" ht="22.7" customHeight="1" x14ac:dyDescent="0.15">
      <c r="C64" s="12" t="s">
        <v>103</v>
      </c>
      <c r="D64" s="12"/>
      <c r="E64" s="152" t="s">
        <v>46</v>
      </c>
      <c r="F64" s="152"/>
      <c r="G64" s="152"/>
      <c r="H64" s="152"/>
      <c r="I64" s="162">
        <v>523</v>
      </c>
      <c r="J64" s="162"/>
    </row>
    <row r="65" spans="2:12" ht="11.25" customHeight="1" x14ac:dyDescent="0.15">
      <c r="C65" s="15"/>
      <c r="D65" s="15"/>
      <c r="E65" s="15"/>
    </row>
    <row r="66" spans="2:12" ht="22.7" customHeight="1" x14ac:dyDescent="0.15">
      <c r="C66" s="12" t="s">
        <v>47</v>
      </c>
      <c r="D66" s="12"/>
      <c r="E66" s="152" t="s">
        <v>48</v>
      </c>
      <c r="F66" s="152"/>
      <c r="G66" s="152"/>
      <c r="H66" s="152"/>
      <c r="I66" s="163">
        <v>14</v>
      </c>
      <c r="J66" s="163"/>
    </row>
    <row r="67" spans="2:12" ht="22.7" customHeight="1" x14ac:dyDescent="0.15">
      <c r="C67" s="15"/>
      <c r="D67" s="15"/>
      <c r="F67" s="16"/>
      <c r="G67" s="16"/>
      <c r="H67" s="16"/>
    </row>
    <row r="69" spans="2:12" ht="22.7" customHeight="1" x14ac:dyDescent="0.15">
      <c r="C69" s="4" t="s">
        <v>104</v>
      </c>
      <c r="D69" s="48"/>
      <c r="E69" s="48"/>
      <c r="F69" s="48"/>
      <c r="G69" s="48"/>
    </row>
    <row r="70" spans="2:12" ht="22.7" customHeight="1" x14ac:dyDescent="0.15">
      <c r="C70" s="74" t="s">
        <v>49</v>
      </c>
      <c r="D70" s="74"/>
      <c r="E70" s="74"/>
      <c r="F70" s="74"/>
      <c r="G70" s="150">
        <v>7975</v>
      </c>
      <c r="H70" s="150"/>
      <c r="I70" s="150"/>
      <c r="J70" s="150"/>
      <c r="K70" s="17"/>
      <c r="L70" s="17"/>
    </row>
    <row r="71" spans="2:12" ht="22.7" customHeight="1" x14ac:dyDescent="0.15">
      <c r="C71" s="74" t="s">
        <v>50</v>
      </c>
      <c r="D71" s="74"/>
      <c r="E71" s="74"/>
      <c r="F71" s="74"/>
      <c r="G71" s="150">
        <v>681</v>
      </c>
      <c r="H71" s="150"/>
      <c r="I71" s="150"/>
      <c r="J71" s="150"/>
      <c r="K71" s="48"/>
      <c r="L71" s="48"/>
    </row>
    <row r="72" spans="2:12" ht="22.7" customHeight="1" x14ac:dyDescent="0.15">
      <c r="C72" s="74" t="s">
        <v>51</v>
      </c>
      <c r="D72" s="74"/>
      <c r="E72" s="74"/>
      <c r="F72" s="74"/>
      <c r="G72" s="150">
        <v>1356</v>
      </c>
      <c r="H72" s="150"/>
      <c r="I72" s="150"/>
      <c r="J72" s="150"/>
      <c r="K72" s="48"/>
      <c r="L72" s="48"/>
    </row>
    <row r="73" spans="2:12" ht="22.7" customHeight="1" x14ac:dyDescent="0.15">
      <c r="C73" s="74" t="s">
        <v>52</v>
      </c>
      <c r="D73" s="74"/>
      <c r="E73" s="74"/>
      <c r="F73" s="74"/>
      <c r="G73" s="150">
        <v>3109</v>
      </c>
      <c r="H73" s="150"/>
      <c r="I73" s="150"/>
      <c r="J73" s="150"/>
      <c r="K73" s="48"/>
      <c r="L73" s="48"/>
    </row>
    <row r="74" spans="2:12" ht="22.7" customHeight="1" x14ac:dyDescent="0.15">
      <c r="C74" s="74" t="s">
        <v>53</v>
      </c>
      <c r="D74" s="74"/>
      <c r="E74" s="74"/>
      <c r="F74" s="74"/>
      <c r="G74" s="150">
        <v>8</v>
      </c>
      <c r="H74" s="150"/>
      <c r="I74" s="150"/>
      <c r="J74" s="150"/>
      <c r="K74" s="48"/>
      <c r="L74" s="48"/>
    </row>
    <row r="75" spans="2:12" ht="22.7" customHeight="1" x14ac:dyDescent="0.15">
      <c r="C75" s="74" t="s">
        <v>54</v>
      </c>
      <c r="D75" s="74"/>
      <c r="E75" s="74"/>
      <c r="F75" s="74"/>
      <c r="G75" s="149">
        <v>1945</v>
      </c>
      <c r="H75" s="149"/>
      <c r="I75" s="149"/>
      <c r="J75" s="149"/>
      <c r="K75" s="48"/>
      <c r="L75" s="48"/>
    </row>
    <row r="76" spans="2:12" ht="22.7" customHeight="1" x14ac:dyDescent="0.15">
      <c r="C76" s="74" t="s">
        <v>55</v>
      </c>
      <c r="D76" s="74"/>
      <c r="E76" s="74"/>
      <c r="F76" s="74"/>
      <c r="G76" s="149">
        <v>996</v>
      </c>
      <c r="H76" s="149"/>
      <c r="I76" s="149"/>
      <c r="J76" s="149"/>
      <c r="K76" s="48"/>
      <c r="L76" s="48"/>
    </row>
    <row r="77" spans="2:12" ht="11.25" customHeight="1" x14ac:dyDescent="0.15"/>
    <row r="78" spans="2:12" ht="22.7" customHeight="1" x14ac:dyDescent="0.15">
      <c r="B78" s="18" t="s">
        <v>171</v>
      </c>
    </row>
    <row r="79" spans="2:12" ht="22.7" customHeight="1" x14ac:dyDescent="0.15">
      <c r="C79" s="46" t="s">
        <v>56</v>
      </c>
      <c r="D79" s="46"/>
      <c r="E79" s="46"/>
      <c r="F79" s="46"/>
      <c r="G79" s="46"/>
      <c r="H79" s="46"/>
      <c r="I79" s="153">
        <f>SUM(I80:J81)</f>
        <v>88483</v>
      </c>
      <c r="J79" s="153"/>
      <c r="K79" s="19" t="s">
        <v>127</v>
      </c>
    </row>
    <row r="80" spans="2:12" ht="22.7" customHeight="1" x14ac:dyDescent="0.15">
      <c r="G80" s="8" t="s">
        <v>39</v>
      </c>
      <c r="H80" s="4" t="s">
        <v>57</v>
      </c>
      <c r="I80" s="148">
        <v>66183</v>
      </c>
      <c r="J80" s="148"/>
      <c r="K80" s="19"/>
    </row>
    <row r="81" spans="3:17" ht="22.7" customHeight="1" x14ac:dyDescent="0.15">
      <c r="H81" s="4" t="s">
        <v>58</v>
      </c>
      <c r="I81" s="154">
        <v>22300</v>
      </c>
      <c r="J81" s="154"/>
      <c r="K81" s="20" t="s">
        <v>172</v>
      </c>
      <c r="L81" s="21"/>
      <c r="M81" s="21"/>
      <c r="N81" s="21"/>
      <c r="O81" s="21"/>
      <c r="P81" s="21"/>
      <c r="Q81" s="21"/>
    </row>
    <row r="82" spans="3:17" ht="11.25" customHeight="1" x14ac:dyDescent="0.15">
      <c r="C82" s="48"/>
      <c r="D82" s="48"/>
      <c r="E82" s="48"/>
    </row>
    <row r="83" spans="3:17" ht="22.7" customHeight="1" x14ac:dyDescent="0.15">
      <c r="C83" s="46" t="s">
        <v>59</v>
      </c>
      <c r="D83" s="46"/>
      <c r="E83" s="46"/>
      <c r="F83" s="46"/>
      <c r="G83" s="46"/>
      <c r="H83" s="151">
        <f>H84+H85</f>
        <v>1708186</v>
      </c>
      <c r="I83" s="152"/>
      <c r="J83" s="152"/>
      <c r="K83" s="22"/>
      <c r="L83" s="48"/>
      <c r="M83" s="48"/>
      <c r="N83" s="48"/>
    </row>
    <row r="84" spans="3:17" ht="22.7" customHeight="1" x14ac:dyDescent="0.15">
      <c r="C84" s="48"/>
      <c r="D84" s="23"/>
      <c r="E84" s="158" t="s">
        <v>128</v>
      </c>
      <c r="F84" s="158"/>
      <c r="G84" s="158"/>
      <c r="H84" s="155">
        <v>1688661</v>
      </c>
      <c r="I84" s="155"/>
      <c r="J84" s="155"/>
    </row>
    <row r="85" spans="3:17" ht="22.7" customHeight="1" x14ac:dyDescent="0.15">
      <c r="C85" s="48"/>
      <c r="D85" s="49"/>
      <c r="E85" s="157" t="s">
        <v>149</v>
      </c>
      <c r="F85" s="157"/>
      <c r="G85" s="157"/>
      <c r="H85" s="156">
        <v>19525</v>
      </c>
      <c r="I85" s="156"/>
      <c r="J85" s="156"/>
    </row>
    <row r="86" spans="3:17" ht="11.25" customHeight="1" x14ac:dyDescent="0.15">
      <c r="C86" s="142"/>
      <c r="D86" s="142"/>
      <c r="E86" s="145"/>
      <c r="F86" s="145"/>
      <c r="G86" s="48"/>
      <c r="H86" s="24"/>
      <c r="I86" s="145"/>
      <c r="J86" s="145"/>
    </row>
    <row r="87" spans="3:17" ht="22.7" customHeight="1" x14ac:dyDescent="0.15">
      <c r="C87" s="46" t="s">
        <v>111</v>
      </c>
      <c r="D87" s="46"/>
      <c r="E87" s="46"/>
      <c r="F87" s="46"/>
      <c r="G87" s="46"/>
      <c r="H87" s="46"/>
      <c r="I87" s="25"/>
      <c r="J87" s="25"/>
      <c r="K87" s="48"/>
      <c r="L87" s="48"/>
      <c r="M87" s="48"/>
      <c r="N87" s="48"/>
      <c r="O87" s="48"/>
      <c r="P87" s="48"/>
    </row>
    <row r="88" spans="3:17" ht="22.7" customHeight="1" x14ac:dyDescent="0.15">
      <c r="C88" s="48"/>
      <c r="D88" s="48"/>
      <c r="G88" s="146" t="s">
        <v>129</v>
      </c>
      <c r="H88" s="146"/>
      <c r="I88" s="148">
        <v>1843</v>
      </c>
      <c r="J88" s="148"/>
      <c r="K88" s="26"/>
      <c r="L88" s="26"/>
      <c r="M88" s="48"/>
      <c r="N88" s="48"/>
      <c r="O88" s="48"/>
      <c r="P88" s="48"/>
    </row>
    <row r="89" spans="3:17" ht="22.7" customHeight="1" x14ac:dyDescent="0.15">
      <c r="C89" s="48"/>
      <c r="D89" s="48"/>
      <c r="G89" s="147" t="s">
        <v>130</v>
      </c>
      <c r="H89" s="147"/>
      <c r="I89" s="159">
        <v>1864</v>
      </c>
      <c r="J89" s="159"/>
      <c r="K89" s="48"/>
      <c r="L89" s="48"/>
      <c r="M89" s="48"/>
      <c r="N89" s="48"/>
      <c r="O89" s="48"/>
      <c r="P89" s="48"/>
    </row>
    <row r="90" spans="3:17" ht="11.25" customHeight="1" x14ac:dyDescent="0.15">
      <c r="C90" s="142"/>
      <c r="D90" s="142"/>
      <c r="E90" s="145"/>
      <c r="F90" s="145"/>
      <c r="G90" s="48"/>
      <c r="H90" s="24"/>
      <c r="I90" s="145"/>
      <c r="J90" s="145"/>
    </row>
    <row r="91" spans="3:17" ht="22.7" customHeight="1" x14ac:dyDescent="0.15">
      <c r="C91" s="48" t="s">
        <v>112</v>
      </c>
      <c r="D91" s="48"/>
      <c r="E91" s="27"/>
      <c r="F91" s="47"/>
      <c r="G91" s="48"/>
      <c r="H91" s="24"/>
      <c r="I91" s="145"/>
      <c r="J91" s="145"/>
    </row>
    <row r="92" spans="3:17" ht="22.7" customHeight="1" x14ac:dyDescent="0.15">
      <c r="C92" s="48"/>
      <c r="D92" s="48" t="s">
        <v>150</v>
      </c>
      <c r="E92" s="28"/>
      <c r="F92" s="29"/>
      <c r="G92" s="48"/>
      <c r="H92" s="24"/>
      <c r="I92" s="47"/>
      <c r="J92" s="47"/>
    </row>
    <row r="93" spans="3:17" ht="22.7" customHeight="1" x14ac:dyDescent="0.15">
      <c r="D93" s="57"/>
      <c r="E93" s="58"/>
      <c r="F93" s="59"/>
      <c r="G93" s="60" t="s">
        <v>61</v>
      </c>
      <c r="H93" s="61"/>
      <c r="I93" s="62" t="s">
        <v>62</v>
      </c>
      <c r="J93" s="63"/>
      <c r="K93" s="57" t="s">
        <v>63</v>
      </c>
      <c r="L93" s="59"/>
    </row>
    <row r="94" spans="3:17" ht="22.7" customHeight="1" x14ac:dyDescent="0.15">
      <c r="D94" s="57" t="s">
        <v>54</v>
      </c>
      <c r="E94" s="58"/>
      <c r="F94" s="59"/>
      <c r="G94" s="64">
        <v>72</v>
      </c>
      <c r="H94" s="65"/>
      <c r="I94" s="64">
        <v>107</v>
      </c>
      <c r="J94" s="65"/>
      <c r="K94" s="66">
        <v>462</v>
      </c>
      <c r="L94" s="67"/>
      <c r="M94" s="30" t="s">
        <v>131</v>
      </c>
    </row>
    <row r="95" spans="3:17" ht="22.7" customHeight="1" x14ac:dyDescent="0.15">
      <c r="D95" s="57" t="s">
        <v>64</v>
      </c>
      <c r="E95" s="58"/>
      <c r="F95" s="59"/>
      <c r="G95" s="64">
        <v>21</v>
      </c>
      <c r="H95" s="65"/>
      <c r="I95" s="64">
        <v>33</v>
      </c>
      <c r="J95" s="65"/>
      <c r="K95" s="68">
        <v>92</v>
      </c>
      <c r="L95" s="69"/>
    </row>
    <row r="96" spans="3:17" ht="11.25" customHeight="1" x14ac:dyDescent="0.15">
      <c r="C96" s="138"/>
      <c r="D96" s="138"/>
      <c r="E96" s="47"/>
      <c r="F96" s="47"/>
      <c r="G96" s="48"/>
      <c r="H96" s="24"/>
      <c r="I96" s="47"/>
      <c r="J96" s="47"/>
    </row>
    <row r="97" spans="3:11" ht="22.7" customHeight="1" x14ac:dyDescent="0.15">
      <c r="D97" s="51" t="s">
        <v>151</v>
      </c>
      <c r="E97" s="31"/>
      <c r="G97" s="48"/>
      <c r="H97" s="24"/>
      <c r="I97" s="47"/>
      <c r="J97" s="47"/>
    </row>
    <row r="98" spans="3:11" ht="22.7" customHeight="1" x14ac:dyDescent="0.15">
      <c r="D98" s="57" t="s">
        <v>65</v>
      </c>
      <c r="E98" s="58"/>
      <c r="F98" s="58"/>
      <c r="G98" s="59"/>
      <c r="H98" s="64">
        <v>2</v>
      </c>
      <c r="I98" s="65"/>
      <c r="J98" s="47"/>
    </row>
    <row r="99" spans="3:11" ht="22.7" customHeight="1" x14ac:dyDescent="0.15">
      <c r="D99" s="57" t="s">
        <v>160</v>
      </c>
      <c r="E99" s="58"/>
      <c r="F99" s="58"/>
      <c r="G99" s="59"/>
      <c r="H99" s="64">
        <v>0</v>
      </c>
      <c r="I99" s="65"/>
      <c r="J99" s="47"/>
    </row>
    <row r="100" spans="3:11" ht="11.25" customHeight="1" x14ac:dyDescent="0.15">
      <c r="C100" s="32"/>
      <c r="D100" s="32"/>
      <c r="E100" s="33"/>
      <c r="F100" s="33"/>
    </row>
    <row r="101" spans="3:11" ht="22.7" customHeight="1" x14ac:dyDescent="0.15">
      <c r="C101" s="46" t="s">
        <v>113</v>
      </c>
      <c r="D101" s="46"/>
      <c r="E101" s="46"/>
      <c r="F101" s="46"/>
      <c r="G101" s="46"/>
      <c r="H101" s="46"/>
      <c r="I101" s="144">
        <v>9405</v>
      </c>
      <c r="J101" s="144"/>
    </row>
    <row r="102" spans="3:11" ht="11.25" customHeight="1" x14ac:dyDescent="0.15">
      <c r="C102" s="142"/>
      <c r="D102" s="142"/>
      <c r="E102" s="23"/>
      <c r="F102" s="23"/>
      <c r="H102" s="48"/>
      <c r="I102" s="14"/>
      <c r="J102" s="34"/>
    </row>
    <row r="103" spans="3:11" ht="22.7" customHeight="1" x14ac:dyDescent="0.15">
      <c r="C103" s="12" t="s">
        <v>114</v>
      </c>
      <c r="D103" s="46"/>
      <c r="E103" s="25"/>
      <c r="F103" s="46"/>
      <c r="G103" s="46"/>
      <c r="H103" s="46"/>
      <c r="I103" s="144">
        <v>411980</v>
      </c>
      <c r="J103" s="144"/>
    </row>
    <row r="104" spans="3:11" ht="22.7" customHeight="1" x14ac:dyDescent="0.15">
      <c r="C104" s="48"/>
      <c r="D104" s="48" t="s">
        <v>66</v>
      </c>
      <c r="E104" s="47"/>
      <c r="F104" s="47"/>
      <c r="H104" s="48"/>
      <c r="I104" s="143">
        <v>297252</v>
      </c>
      <c r="J104" s="143"/>
    </row>
    <row r="105" spans="3:11" ht="11.25" customHeight="1" x14ac:dyDescent="0.15">
      <c r="C105" s="48"/>
      <c r="D105" s="48"/>
      <c r="E105" s="47"/>
      <c r="F105" s="47"/>
      <c r="H105" s="48"/>
      <c r="J105" s="47"/>
    </row>
    <row r="106" spans="3:11" ht="22.15" customHeight="1" x14ac:dyDescent="0.15">
      <c r="C106" s="48" t="s">
        <v>115</v>
      </c>
      <c r="D106" s="48"/>
      <c r="E106" s="47"/>
      <c r="G106" s="139" t="s">
        <v>67</v>
      </c>
      <c r="H106" s="139"/>
      <c r="I106" s="140">
        <v>847</v>
      </c>
      <c r="J106" s="140"/>
    </row>
    <row r="107" spans="3:11" ht="22.15" customHeight="1" x14ac:dyDescent="0.15">
      <c r="C107" s="48"/>
      <c r="D107" s="48"/>
      <c r="E107" s="47"/>
      <c r="G107" s="139" t="s">
        <v>60</v>
      </c>
      <c r="H107" s="139"/>
      <c r="I107" s="140">
        <v>1704</v>
      </c>
      <c r="J107" s="140"/>
    </row>
    <row r="108" spans="3:11" ht="11.25" customHeight="1" x14ac:dyDescent="0.15">
      <c r="C108" s="48"/>
      <c r="D108" s="48"/>
      <c r="E108" s="47"/>
      <c r="F108" s="47"/>
      <c r="H108" s="48"/>
      <c r="I108" s="48"/>
      <c r="J108" s="47"/>
    </row>
    <row r="109" spans="3:11" ht="22.7" customHeight="1" x14ac:dyDescent="0.15">
      <c r="C109" s="48" t="s">
        <v>116</v>
      </c>
      <c r="D109" s="48"/>
      <c r="E109" s="47"/>
      <c r="G109" s="139" t="s">
        <v>68</v>
      </c>
      <c r="H109" s="139"/>
      <c r="I109" s="140">
        <v>3065</v>
      </c>
      <c r="J109" s="140"/>
    </row>
    <row r="110" spans="3:11" ht="22.7" customHeight="1" x14ac:dyDescent="0.15">
      <c r="C110" s="48"/>
      <c r="D110" s="48"/>
      <c r="E110" s="47"/>
      <c r="G110" s="139" t="s">
        <v>69</v>
      </c>
      <c r="H110" s="139"/>
      <c r="I110" s="141">
        <v>16332</v>
      </c>
      <c r="J110" s="141"/>
    </row>
    <row r="111" spans="3:11" ht="11.25" customHeight="1" x14ac:dyDescent="0.15">
      <c r="C111" s="48"/>
      <c r="D111" s="48"/>
      <c r="E111" s="47"/>
      <c r="F111" s="47"/>
      <c r="H111" s="48"/>
      <c r="I111" s="48"/>
      <c r="J111" s="47"/>
    </row>
    <row r="112" spans="3:11" ht="22.7" customHeight="1" x14ac:dyDescent="0.15">
      <c r="C112" s="46" t="s">
        <v>132</v>
      </c>
      <c r="D112" s="46"/>
      <c r="E112" s="46"/>
      <c r="F112" s="46"/>
      <c r="G112" s="46"/>
      <c r="H112" s="46"/>
      <c r="I112" s="144">
        <v>11809</v>
      </c>
      <c r="J112" s="144"/>
      <c r="K112" s="48"/>
    </row>
    <row r="113" spans="2:16" ht="11.25" customHeight="1" x14ac:dyDescent="0.15">
      <c r="H113" s="48"/>
      <c r="I113" s="48"/>
      <c r="J113" s="47"/>
    </row>
    <row r="114" spans="2:16" ht="22.7" customHeight="1" x14ac:dyDescent="0.15">
      <c r="B114" s="6" t="s">
        <v>173</v>
      </c>
      <c r="I114" s="48"/>
    </row>
    <row r="115" spans="2:16" ht="22.7" customHeight="1" x14ac:dyDescent="0.15">
      <c r="C115" s="4" t="s">
        <v>70</v>
      </c>
    </row>
    <row r="116" spans="2:16" ht="22.7" customHeight="1" x14ac:dyDescent="0.15">
      <c r="C116" s="35"/>
      <c r="D116" s="35" t="s">
        <v>136</v>
      </c>
      <c r="E116" s="35"/>
      <c r="F116" s="35"/>
      <c r="G116" s="35"/>
      <c r="H116" s="35"/>
      <c r="I116" s="35"/>
      <c r="J116" s="35"/>
    </row>
    <row r="117" spans="2:16" ht="22.7" customHeight="1" x14ac:dyDescent="0.15">
      <c r="C117" s="36"/>
      <c r="D117" s="126" t="s">
        <v>178</v>
      </c>
      <c r="E117" s="127"/>
      <c r="F117" s="127"/>
      <c r="G117" s="127"/>
      <c r="H117" s="127"/>
      <c r="I117" s="127"/>
      <c r="J117" s="127"/>
      <c r="K117" s="127"/>
      <c r="L117" s="128"/>
      <c r="M117" s="133">
        <v>7</v>
      </c>
      <c r="N117" s="134"/>
      <c r="O117" s="135">
        <v>1644</v>
      </c>
      <c r="P117" s="136"/>
    </row>
    <row r="118" spans="2:16" ht="22.7" customHeight="1" x14ac:dyDescent="0.15">
      <c r="C118" s="36"/>
      <c r="D118" s="113" t="s">
        <v>71</v>
      </c>
      <c r="E118" s="114"/>
      <c r="F118" s="114"/>
      <c r="G118" s="114"/>
      <c r="H118" s="114"/>
      <c r="I118" s="114"/>
      <c r="J118" s="114"/>
      <c r="K118" s="114"/>
      <c r="L118" s="115"/>
      <c r="M118" s="82">
        <v>21</v>
      </c>
      <c r="N118" s="117"/>
      <c r="O118" s="118">
        <v>886</v>
      </c>
      <c r="P118" s="119"/>
    </row>
    <row r="119" spans="2:16" ht="22.7" customHeight="1" x14ac:dyDescent="0.15">
      <c r="C119" s="36"/>
      <c r="D119" s="113" t="s">
        <v>153</v>
      </c>
      <c r="E119" s="114"/>
      <c r="F119" s="114"/>
      <c r="G119" s="114"/>
      <c r="H119" s="114"/>
      <c r="I119" s="114"/>
      <c r="J119" s="114"/>
      <c r="K119" s="114"/>
      <c r="L119" s="115"/>
      <c r="M119" s="82">
        <v>3</v>
      </c>
      <c r="N119" s="117"/>
      <c r="O119" s="118">
        <v>166</v>
      </c>
      <c r="P119" s="119"/>
    </row>
    <row r="120" spans="2:16" ht="22.7" customHeight="1" x14ac:dyDescent="0.15">
      <c r="C120" s="36"/>
      <c r="D120" s="113" t="s">
        <v>159</v>
      </c>
      <c r="E120" s="114"/>
      <c r="F120" s="114"/>
      <c r="G120" s="114"/>
      <c r="H120" s="114"/>
      <c r="I120" s="114"/>
      <c r="J120" s="114"/>
      <c r="K120" s="114"/>
      <c r="L120" s="115"/>
      <c r="M120" s="82">
        <v>11</v>
      </c>
      <c r="N120" s="117"/>
      <c r="O120" s="118">
        <v>104</v>
      </c>
      <c r="P120" s="119"/>
    </row>
    <row r="121" spans="2:16" ht="22.7" customHeight="1" x14ac:dyDescent="0.15">
      <c r="C121" s="36"/>
      <c r="D121" s="113" t="s">
        <v>72</v>
      </c>
      <c r="E121" s="114"/>
      <c r="F121" s="114"/>
      <c r="G121" s="114"/>
      <c r="H121" s="114"/>
      <c r="I121" s="114"/>
      <c r="J121" s="114"/>
      <c r="K121" s="114"/>
      <c r="L121" s="115"/>
      <c r="M121" s="82">
        <v>82</v>
      </c>
      <c r="N121" s="117"/>
      <c r="O121" s="118">
        <v>3651</v>
      </c>
      <c r="P121" s="119"/>
    </row>
    <row r="122" spans="2:16" ht="22.7" customHeight="1" x14ac:dyDescent="0.15">
      <c r="C122" s="36"/>
      <c r="D122" s="89" t="s">
        <v>117</v>
      </c>
      <c r="E122" s="90"/>
      <c r="F122" s="90"/>
      <c r="G122" s="90"/>
      <c r="H122" s="90"/>
      <c r="I122" s="90"/>
      <c r="J122" s="90"/>
      <c r="K122" s="90"/>
      <c r="L122" s="91"/>
      <c r="M122" s="92">
        <v>9</v>
      </c>
      <c r="N122" s="93"/>
      <c r="O122" s="94">
        <v>252</v>
      </c>
      <c r="P122" s="95"/>
    </row>
    <row r="123" spans="2:16" ht="22.7" customHeight="1" x14ac:dyDescent="0.15">
      <c r="C123" s="37"/>
      <c r="D123" s="121" t="s">
        <v>73</v>
      </c>
      <c r="E123" s="122"/>
      <c r="F123" s="122"/>
      <c r="G123" s="122"/>
      <c r="H123" s="122"/>
      <c r="I123" s="122"/>
      <c r="J123" s="122"/>
      <c r="K123" s="122"/>
      <c r="L123" s="123"/>
      <c r="M123" s="124">
        <f>SUM(M117:N122)</f>
        <v>133</v>
      </c>
      <c r="N123" s="125"/>
      <c r="O123" s="86">
        <f>SUM(O117:P122)</f>
        <v>6703</v>
      </c>
      <c r="P123" s="87"/>
    </row>
    <row r="124" spans="2:16" ht="11.25" customHeight="1" x14ac:dyDescent="0.15">
      <c r="C124" s="37"/>
      <c r="D124" s="37"/>
      <c r="E124" s="37"/>
      <c r="F124" s="37"/>
      <c r="G124" s="37"/>
      <c r="H124" s="38"/>
      <c r="I124" s="38"/>
      <c r="J124" s="39"/>
    </row>
    <row r="125" spans="2:16" ht="22.7" customHeight="1" x14ac:dyDescent="0.15">
      <c r="C125" s="35"/>
      <c r="D125" s="35" t="s">
        <v>137</v>
      </c>
      <c r="E125" s="35"/>
      <c r="F125" s="35"/>
      <c r="G125" s="35"/>
      <c r="H125" s="35"/>
      <c r="I125" s="35"/>
      <c r="J125" s="35"/>
    </row>
    <row r="126" spans="2:16" ht="22.7" customHeight="1" x14ac:dyDescent="0.15">
      <c r="C126" s="36"/>
      <c r="D126" s="126" t="s">
        <v>157</v>
      </c>
      <c r="E126" s="127"/>
      <c r="F126" s="127"/>
      <c r="G126" s="127"/>
      <c r="H126" s="127"/>
      <c r="I126" s="127"/>
      <c r="J126" s="127"/>
      <c r="K126" s="127"/>
      <c r="L126" s="128"/>
      <c r="M126" s="133">
        <v>4</v>
      </c>
      <c r="N126" s="134"/>
      <c r="O126" s="135">
        <v>491</v>
      </c>
      <c r="P126" s="136"/>
    </row>
    <row r="127" spans="2:16" ht="22.7" customHeight="1" x14ac:dyDescent="0.15">
      <c r="C127" s="36"/>
      <c r="D127" s="113" t="s">
        <v>71</v>
      </c>
      <c r="E127" s="114"/>
      <c r="F127" s="114"/>
      <c r="G127" s="114"/>
      <c r="H127" s="114"/>
      <c r="I127" s="114"/>
      <c r="J127" s="114"/>
      <c r="K127" s="114"/>
      <c r="L127" s="115"/>
      <c r="M127" s="82">
        <v>10</v>
      </c>
      <c r="N127" s="117"/>
      <c r="O127" s="118">
        <v>420</v>
      </c>
      <c r="P127" s="119"/>
    </row>
    <row r="128" spans="2:16" ht="22.7" customHeight="1" x14ac:dyDescent="0.15">
      <c r="C128" s="36"/>
      <c r="D128" s="113" t="s">
        <v>74</v>
      </c>
      <c r="E128" s="114"/>
      <c r="F128" s="114"/>
      <c r="G128" s="114"/>
      <c r="H128" s="114"/>
      <c r="I128" s="114"/>
      <c r="J128" s="114"/>
      <c r="K128" s="114"/>
      <c r="L128" s="115"/>
      <c r="M128" s="82">
        <v>11</v>
      </c>
      <c r="N128" s="117"/>
      <c r="O128" s="118">
        <v>27</v>
      </c>
      <c r="P128" s="119"/>
    </row>
    <row r="129" spans="2:16" ht="22.7" customHeight="1" x14ac:dyDescent="0.15">
      <c r="C129" s="36"/>
      <c r="D129" s="89" t="s">
        <v>154</v>
      </c>
      <c r="E129" s="90"/>
      <c r="F129" s="90"/>
      <c r="G129" s="90"/>
      <c r="H129" s="90"/>
      <c r="I129" s="90"/>
      <c r="J129" s="90"/>
      <c r="K129" s="90"/>
      <c r="L129" s="91"/>
      <c r="M129" s="92">
        <v>4</v>
      </c>
      <c r="N129" s="93"/>
      <c r="O129" s="94">
        <v>549</v>
      </c>
      <c r="P129" s="95"/>
    </row>
    <row r="130" spans="2:16" ht="22.15" customHeight="1" x14ac:dyDescent="0.15">
      <c r="C130" s="37"/>
      <c r="D130" s="121" t="s">
        <v>73</v>
      </c>
      <c r="E130" s="122"/>
      <c r="F130" s="122"/>
      <c r="G130" s="122"/>
      <c r="H130" s="122"/>
      <c r="I130" s="122"/>
      <c r="J130" s="122"/>
      <c r="K130" s="122"/>
      <c r="L130" s="123"/>
      <c r="M130" s="124">
        <f>SUM(M126:N129)</f>
        <v>29</v>
      </c>
      <c r="N130" s="125"/>
      <c r="O130" s="86">
        <f>SUM(O126:P129)</f>
        <v>1487</v>
      </c>
      <c r="P130" s="87"/>
    </row>
    <row r="131" spans="2:16" ht="10.9" customHeight="1" x14ac:dyDescent="0.15">
      <c r="C131" s="37"/>
      <c r="D131" s="37"/>
      <c r="E131" s="37"/>
      <c r="F131" s="37"/>
      <c r="G131" s="37"/>
      <c r="H131" s="38"/>
      <c r="I131" s="38"/>
      <c r="J131" s="39"/>
    </row>
    <row r="132" spans="2:16" ht="22.7" customHeight="1" thickBot="1" x14ac:dyDescent="0.2">
      <c r="C132" s="37"/>
      <c r="H132" s="40" t="s">
        <v>75</v>
      </c>
      <c r="I132" s="40"/>
      <c r="J132" s="40"/>
      <c r="K132" s="40"/>
      <c r="L132" s="40"/>
      <c r="M132" s="120">
        <f>M123+M130</f>
        <v>162</v>
      </c>
      <c r="N132" s="120"/>
      <c r="O132" s="88">
        <f>O123+O130</f>
        <v>8190</v>
      </c>
      <c r="P132" s="88"/>
    </row>
    <row r="133" spans="2:16" ht="11.25" customHeight="1" thickTop="1" x14ac:dyDescent="0.15">
      <c r="C133" s="37"/>
      <c r="D133" s="37"/>
      <c r="E133" s="37"/>
      <c r="F133" s="37"/>
      <c r="G133" s="37"/>
      <c r="H133" s="38"/>
      <c r="I133" s="38"/>
      <c r="J133" s="39"/>
    </row>
    <row r="134" spans="2:16" ht="22.7" customHeight="1" x14ac:dyDescent="0.15">
      <c r="C134" s="4" t="s">
        <v>76</v>
      </c>
    </row>
    <row r="135" spans="2:16" ht="22.7" customHeight="1" x14ac:dyDescent="0.15">
      <c r="C135" s="126" t="s">
        <v>123</v>
      </c>
      <c r="D135" s="127"/>
      <c r="E135" s="127"/>
      <c r="F135" s="127"/>
      <c r="G135" s="127"/>
      <c r="H135" s="127"/>
      <c r="I135" s="128"/>
      <c r="J135" s="43">
        <v>33</v>
      </c>
      <c r="K135" s="80">
        <v>77</v>
      </c>
      <c r="L135" s="80"/>
      <c r="M135" s="129">
        <v>2065</v>
      </c>
      <c r="N135" s="130"/>
    </row>
    <row r="136" spans="2:16" ht="22.7" customHeight="1" x14ac:dyDescent="0.15">
      <c r="C136" s="113" t="s">
        <v>124</v>
      </c>
      <c r="D136" s="114"/>
      <c r="E136" s="114"/>
      <c r="F136" s="114"/>
      <c r="G136" s="114"/>
      <c r="H136" s="114"/>
      <c r="I136" s="115"/>
      <c r="J136" s="44">
        <v>46</v>
      </c>
      <c r="K136" s="81">
        <v>191</v>
      </c>
      <c r="L136" s="81"/>
      <c r="M136" s="131">
        <v>5098</v>
      </c>
      <c r="N136" s="132"/>
    </row>
    <row r="137" spans="2:16" ht="22.7" customHeight="1" x14ac:dyDescent="0.15">
      <c r="C137" s="113" t="s">
        <v>133</v>
      </c>
      <c r="D137" s="114"/>
      <c r="E137" s="114"/>
      <c r="F137" s="114"/>
      <c r="G137" s="114"/>
      <c r="H137" s="114"/>
      <c r="I137" s="115"/>
      <c r="J137" s="82">
        <v>351</v>
      </c>
      <c r="K137" s="83"/>
      <c r="L137" s="83"/>
      <c r="M137" s="84">
        <v>2470</v>
      </c>
      <c r="N137" s="85"/>
    </row>
    <row r="138" spans="2:16" ht="22.7" customHeight="1" x14ac:dyDescent="0.15">
      <c r="C138" s="113" t="s">
        <v>125</v>
      </c>
      <c r="D138" s="114"/>
      <c r="E138" s="114"/>
      <c r="F138" s="114"/>
      <c r="G138" s="114"/>
      <c r="H138" s="114"/>
      <c r="I138" s="115"/>
      <c r="J138" s="82">
        <v>191</v>
      </c>
      <c r="K138" s="83"/>
      <c r="L138" s="83"/>
      <c r="M138" s="84">
        <v>817</v>
      </c>
      <c r="N138" s="85"/>
    </row>
    <row r="139" spans="2:16" ht="22.7" customHeight="1" x14ac:dyDescent="0.15">
      <c r="C139" s="113" t="s">
        <v>155</v>
      </c>
      <c r="D139" s="114"/>
      <c r="E139" s="114"/>
      <c r="F139" s="114"/>
      <c r="G139" s="114"/>
      <c r="H139" s="114"/>
      <c r="I139" s="115"/>
      <c r="J139" s="82">
        <v>38</v>
      </c>
      <c r="K139" s="83"/>
      <c r="L139" s="83"/>
      <c r="M139" s="84">
        <v>203</v>
      </c>
      <c r="N139" s="85"/>
    </row>
    <row r="140" spans="2:16" ht="22.15" customHeight="1" x14ac:dyDescent="0.15">
      <c r="C140" s="113" t="s">
        <v>156</v>
      </c>
      <c r="D140" s="114"/>
      <c r="E140" s="114"/>
      <c r="F140" s="114"/>
      <c r="G140" s="114"/>
      <c r="H140" s="114"/>
      <c r="I140" s="115"/>
      <c r="J140" s="82">
        <v>90</v>
      </c>
      <c r="K140" s="83"/>
      <c r="L140" s="83"/>
      <c r="M140" s="84">
        <v>1960</v>
      </c>
      <c r="N140" s="85"/>
      <c r="O140" s="19"/>
    </row>
    <row r="141" spans="2:16" ht="22.15" customHeight="1" x14ac:dyDescent="0.15">
      <c r="C141" s="89" t="s">
        <v>152</v>
      </c>
      <c r="D141" s="90"/>
      <c r="E141" s="90"/>
      <c r="F141" s="90"/>
      <c r="G141" s="90"/>
      <c r="H141" s="90"/>
      <c r="I141" s="91"/>
      <c r="J141" s="116">
        <v>16</v>
      </c>
      <c r="K141" s="116"/>
      <c r="L141" s="116"/>
      <c r="M141" s="137">
        <v>77</v>
      </c>
      <c r="N141" s="137"/>
      <c r="O141" s="19" t="s">
        <v>148</v>
      </c>
    </row>
    <row r="142" spans="2:16" ht="22.7" customHeight="1" x14ac:dyDescent="0.15">
      <c r="B142" s="6" t="s">
        <v>147</v>
      </c>
    </row>
    <row r="143" spans="2:16" ht="22.7" customHeight="1" x14ac:dyDescent="0.15">
      <c r="C143" s="4" t="s">
        <v>141</v>
      </c>
      <c r="J143" s="19" t="s">
        <v>77</v>
      </c>
    </row>
    <row r="144" spans="2:16" ht="22.7" customHeight="1" x14ac:dyDescent="0.15">
      <c r="C144" s="57"/>
      <c r="D144" s="58"/>
      <c r="E144" s="59"/>
      <c r="F144" s="110" t="s">
        <v>78</v>
      </c>
      <c r="G144" s="111"/>
      <c r="H144" s="112"/>
      <c r="I144" s="74" t="s">
        <v>79</v>
      </c>
      <c r="J144" s="74"/>
      <c r="K144" s="74"/>
      <c r="L144" s="57" t="s">
        <v>80</v>
      </c>
      <c r="M144" s="58"/>
      <c r="N144" s="59"/>
    </row>
    <row r="145" spans="3:17" ht="22.7" customHeight="1" x14ac:dyDescent="0.15">
      <c r="C145" s="57" t="s">
        <v>162</v>
      </c>
      <c r="D145" s="58"/>
      <c r="E145" s="59"/>
      <c r="F145" s="76">
        <v>91327</v>
      </c>
      <c r="G145" s="77"/>
      <c r="H145" s="78"/>
      <c r="I145" s="76">
        <v>407542</v>
      </c>
      <c r="J145" s="77"/>
      <c r="K145" s="78"/>
      <c r="L145" s="109">
        <f>ROUNDUP(F145/I145,3)*100</f>
        <v>22.5</v>
      </c>
      <c r="M145" s="109"/>
      <c r="N145" s="109"/>
    </row>
    <row r="146" spans="3:17" ht="22.7" customHeight="1" x14ac:dyDescent="0.15">
      <c r="C146" s="57" t="s">
        <v>163</v>
      </c>
      <c r="D146" s="58"/>
      <c r="E146" s="59"/>
      <c r="F146" s="76">
        <f>I79</f>
        <v>88483</v>
      </c>
      <c r="G146" s="77"/>
      <c r="H146" s="78"/>
      <c r="I146" s="98">
        <f>F8</f>
        <v>404870</v>
      </c>
      <c r="J146" s="98"/>
      <c r="K146" s="98"/>
      <c r="L146" s="109">
        <f>ROUNDUP(F146/I146,3)*100</f>
        <v>21.9</v>
      </c>
      <c r="M146" s="109"/>
      <c r="N146" s="109"/>
    </row>
    <row r="147" spans="3:17" ht="11.25" customHeight="1" x14ac:dyDescent="0.15">
      <c r="C147" s="48"/>
      <c r="D147" s="48"/>
      <c r="E147" s="41"/>
    </row>
    <row r="148" spans="3:17" ht="22.7" customHeight="1" x14ac:dyDescent="0.15">
      <c r="C148" s="48" t="s">
        <v>142</v>
      </c>
      <c r="L148" s="19" t="s">
        <v>138</v>
      </c>
    </row>
    <row r="149" spans="3:17" ht="22.7" customHeight="1" x14ac:dyDescent="0.15">
      <c r="C149" s="57"/>
      <c r="D149" s="58"/>
      <c r="E149" s="59"/>
      <c r="F149" s="57" t="s">
        <v>81</v>
      </c>
      <c r="G149" s="58"/>
      <c r="H149" s="59"/>
      <c r="I149" s="74" t="s">
        <v>79</v>
      </c>
      <c r="J149" s="74"/>
      <c r="K149" s="74"/>
      <c r="L149" s="75" t="s">
        <v>82</v>
      </c>
      <c r="M149" s="75"/>
      <c r="N149" s="75"/>
      <c r="O149" s="57" t="s">
        <v>83</v>
      </c>
      <c r="P149" s="58"/>
      <c r="Q149" s="59"/>
    </row>
    <row r="150" spans="3:17" ht="22.7" customHeight="1" x14ac:dyDescent="0.15">
      <c r="C150" s="57" t="s">
        <v>162</v>
      </c>
      <c r="D150" s="58"/>
      <c r="E150" s="59"/>
      <c r="F150" s="76">
        <v>1728580</v>
      </c>
      <c r="G150" s="77"/>
      <c r="H150" s="78"/>
      <c r="I150" s="98">
        <v>407542</v>
      </c>
      <c r="J150" s="98"/>
      <c r="K150" s="98"/>
      <c r="L150" s="99">
        <f>ROUNDUP(F150/I150,2)</f>
        <v>4.25</v>
      </c>
      <c r="M150" s="99"/>
      <c r="N150" s="99"/>
      <c r="O150" s="54">
        <v>4.5</v>
      </c>
      <c r="P150" s="55"/>
      <c r="Q150" s="56"/>
    </row>
    <row r="151" spans="3:17" ht="22.7" customHeight="1" x14ac:dyDescent="0.15">
      <c r="C151" s="57" t="s">
        <v>163</v>
      </c>
      <c r="D151" s="58"/>
      <c r="E151" s="59"/>
      <c r="F151" s="76">
        <f>H84</f>
        <v>1688661</v>
      </c>
      <c r="G151" s="77"/>
      <c r="H151" s="78"/>
      <c r="I151" s="98">
        <f>F8</f>
        <v>404870</v>
      </c>
      <c r="J151" s="98"/>
      <c r="K151" s="98"/>
      <c r="L151" s="99">
        <f>ROUNDUP(F151/I151,2)</f>
        <v>4.18</v>
      </c>
      <c r="M151" s="99"/>
      <c r="N151" s="99"/>
      <c r="O151" s="70" t="s">
        <v>84</v>
      </c>
      <c r="P151" s="71"/>
      <c r="Q151" s="72"/>
    </row>
    <row r="152" spans="3:17" ht="11.25" customHeight="1" x14ac:dyDescent="0.15"/>
    <row r="153" spans="3:17" ht="22.7" customHeight="1" x14ac:dyDescent="0.15">
      <c r="C153" s="4" t="s">
        <v>85</v>
      </c>
    </row>
    <row r="154" spans="3:17" ht="22.7" customHeight="1" x14ac:dyDescent="0.15">
      <c r="C154" s="57"/>
      <c r="D154" s="58"/>
      <c r="E154" s="59"/>
      <c r="F154" s="57" t="s">
        <v>81</v>
      </c>
      <c r="G154" s="58"/>
      <c r="H154" s="59"/>
      <c r="I154" s="73" t="s">
        <v>78</v>
      </c>
      <c r="J154" s="73"/>
      <c r="K154" s="73"/>
      <c r="L154" s="73" t="s">
        <v>86</v>
      </c>
      <c r="M154" s="73"/>
      <c r="N154" s="73"/>
    </row>
    <row r="155" spans="3:17" ht="22.7" customHeight="1" x14ac:dyDescent="0.15">
      <c r="C155" s="57" t="s">
        <v>162</v>
      </c>
      <c r="D155" s="58"/>
      <c r="E155" s="59"/>
      <c r="F155" s="76">
        <v>1728580</v>
      </c>
      <c r="G155" s="77"/>
      <c r="H155" s="78"/>
      <c r="I155" s="97">
        <v>91327</v>
      </c>
      <c r="J155" s="97"/>
      <c r="K155" s="97"/>
      <c r="L155" s="96">
        <f>ROUNDUP(F155/I155,3)</f>
        <v>18.928000000000001</v>
      </c>
      <c r="M155" s="96"/>
      <c r="N155" s="96"/>
    </row>
    <row r="156" spans="3:17" ht="22.7" customHeight="1" x14ac:dyDescent="0.15">
      <c r="C156" s="57" t="s">
        <v>163</v>
      </c>
      <c r="D156" s="58"/>
      <c r="E156" s="59"/>
      <c r="F156" s="76">
        <f>H84</f>
        <v>1688661</v>
      </c>
      <c r="G156" s="77"/>
      <c r="H156" s="78"/>
      <c r="I156" s="97">
        <f>I79</f>
        <v>88483</v>
      </c>
      <c r="J156" s="97"/>
      <c r="K156" s="97"/>
      <c r="L156" s="96">
        <f>ROUNDUP(F156/I156,3)</f>
        <v>19.085000000000001</v>
      </c>
      <c r="M156" s="96"/>
      <c r="N156" s="96"/>
    </row>
    <row r="157" spans="3:17" ht="11.25" customHeight="1" x14ac:dyDescent="0.15"/>
    <row r="158" spans="3:17" ht="22.7" customHeight="1" x14ac:dyDescent="0.15">
      <c r="C158" s="4" t="s">
        <v>87</v>
      </c>
    </row>
    <row r="159" spans="3:17" ht="22.7" customHeight="1" x14ac:dyDescent="0.15">
      <c r="C159" s="57"/>
      <c r="D159" s="58"/>
      <c r="E159" s="59"/>
      <c r="F159" s="57" t="s">
        <v>81</v>
      </c>
      <c r="G159" s="58"/>
      <c r="H159" s="59"/>
      <c r="I159" s="74" t="s">
        <v>88</v>
      </c>
      <c r="J159" s="74"/>
      <c r="K159" s="74"/>
      <c r="L159" s="74" t="s">
        <v>89</v>
      </c>
      <c r="M159" s="74"/>
      <c r="N159" s="74"/>
      <c r="O159" s="57" t="s">
        <v>90</v>
      </c>
      <c r="P159" s="58"/>
      <c r="Q159" s="59"/>
    </row>
    <row r="160" spans="3:17" ht="22.7" customHeight="1" x14ac:dyDescent="0.15">
      <c r="C160" s="57" t="s">
        <v>162</v>
      </c>
      <c r="D160" s="58"/>
      <c r="E160" s="59"/>
      <c r="F160" s="76">
        <v>1728580</v>
      </c>
      <c r="G160" s="77"/>
      <c r="H160" s="78"/>
      <c r="I160" s="98">
        <v>1029936</v>
      </c>
      <c r="J160" s="98"/>
      <c r="K160" s="98"/>
      <c r="L160" s="96">
        <f>ROUNDUP(F160/I160,3)</f>
        <v>1.6789999999999998</v>
      </c>
      <c r="M160" s="96"/>
      <c r="N160" s="96"/>
      <c r="O160" s="54">
        <v>1.73</v>
      </c>
      <c r="P160" s="55"/>
      <c r="Q160" s="56"/>
    </row>
    <row r="161" spans="3:17" ht="22.7" customHeight="1" x14ac:dyDescent="0.15">
      <c r="C161" s="57" t="s">
        <v>163</v>
      </c>
      <c r="D161" s="58"/>
      <c r="E161" s="59"/>
      <c r="F161" s="76">
        <f>H84</f>
        <v>1688661</v>
      </c>
      <c r="G161" s="77"/>
      <c r="H161" s="78"/>
      <c r="I161" s="98">
        <f>H54</f>
        <v>1032770</v>
      </c>
      <c r="J161" s="98"/>
      <c r="K161" s="98"/>
      <c r="L161" s="96">
        <f>ROUNDUP(F161/I161,3)</f>
        <v>1.6359999999999999</v>
      </c>
      <c r="M161" s="96"/>
      <c r="N161" s="96"/>
      <c r="O161" s="70" t="s">
        <v>84</v>
      </c>
      <c r="P161" s="71"/>
      <c r="Q161" s="72"/>
    </row>
    <row r="162" spans="3:17" ht="11.25" customHeight="1" x14ac:dyDescent="0.15"/>
    <row r="163" spans="3:17" ht="22.7" customHeight="1" x14ac:dyDescent="0.15">
      <c r="C163" s="4" t="s">
        <v>143</v>
      </c>
      <c r="L163" s="19" t="s">
        <v>91</v>
      </c>
    </row>
    <row r="164" spans="3:17" ht="22.7" customHeight="1" x14ac:dyDescent="0.15">
      <c r="C164" s="57"/>
      <c r="D164" s="58"/>
      <c r="E164" s="59"/>
      <c r="F164" s="57" t="s">
        <v>88</v>
      </c>
      <c r="G164" s="58"/>
      <c r="H164" s="59"/>
      <c r="I164" s="74" t="s">
        <v>92</v>
      </c>
      <c r="J164" s="74"/>
      <c r="K164" s="74"/>
      <c r="L164" s="75" t="s">
        <v>93</v>
      </c>
      <c r="M164" s="75"/>
      <c r="N164" s="75"/>
      <c r="O164" s="57" t="s">
        <v>90</v>
      </c>
      <c r="P164" s="58"/>
      <c r="Q164" s="59"/>
    </row>
    <row r="165" spans="3:17" ht="22.7" customHeight="1" x14ac:dyDescent="0.15">
      <c r="C165" s="57" t="s">
        <v>162</v>
      </c>
      <c r="D165" s="58"/>
      <c r="E165" s="59"/>
      <c r="F165" s="76">
        <v>1029936</v>
      </c>
      <c r="G165" s="77"/>
      <c r="H165" s="78"/>
      <c r="I165" s="98">
        <v>407542</v>
      </c>
      <c r="J165" s="98"/>
      <c r="K165" s="98"/>
      <c r="L165" s="96">
        <f>ROUNDUP(F165/I165,3)</f>
        <v>2.528</v>
      </c>
      <c r="M165" s="96"/>
      <c r="N165" s="96"/>
      <c r="O165" s="102">
        <v>2.5950000000000002</v>
      </c>
      <c r="P165" s="103"/>
      <c r="Q165" s="104"/>
    </row>
    <row r="166" spans="3:17" ht="22.7" customHeight="1" x14ac:dyDescent="0.15">
      <c r="C166" s="57" t="s">
        <v>163</v>
      </c>
      <c r="D166" s="58"/>
      <c r="E166" s="59"/>
      <c r="F166" s="76">
        <f>H54</f>
        <v>1032770</v>
      </c>
      <c r="G166" s="77"/>
      <c r="H166" s="78"/>
      <c r="I166" s="98">
        <f>F8</f>
        <v>404870</v>
      </c>
      <c r="J166" s="98"/>
      <c r="K166" s="98"/>
      <c r="L166" s="96">
        <f>ROUNDUP(F166/I166,3)</f>
        <v>2.5509999999999997</v>
      </c>
      <c r="M166" s="96"/>
      <c r="N166" s="96"/>
      <c r="O166" s="70" t="s">
        <v>84</v>
      </c>
      <c r="P166" s="71"/>
      <c r="Q166" s="72"/>
    </row>
    <row r="167" spans="3:17" ht="11.25" customHeight="1" x14ac:dyDescent="0.15"/>
    <row r="168" spans="3:17" ht="22.7" customHeight="1" x14ac:dyDescent="0.15">
      <c r="C168" s="4" t="s">
        <v>144</v>
      </c>
    </row>
    <row r="169" spans="3:17" ht="22.7" customHeight="1" x14ac:dyDescent="0.15">
      <c r="C169" s="57"/>
      <c r="D169" s="58"/>
      <c r="E169" s="59"/>
      <c r="F169" s="57" t="s">
        <v>94</v>
      </c>
      <c r="G169" s="58"/>
      <c r="H169" s="59"/>
      <c r="I169" s="100" t="s">
        <v>92</v>
      </c>
      <c r="J169" s="100"/>
      <c r="K169" s="100"/>
      <c r="L169" s="101" t="s">
        <v>95</v>
      </c>
      <c r="M169" s="101"/>
      <c r="N169" s="101"/>
      <c r="O169" s="57" t="s">
        <v>90</v>
      </c>
      <c r="P169" s="58"/>
      <c r="Q169" s="59"/>
    </row>
    <row r="170" spans="3:17" ht="22.7" customHeight="1" x14ac:dyDescent="0.15">
      <c r="C170" s="57" t="s">
        <v>162</v>
      </c>
      <c r="D170" s="58"/>
      <c r="E170" s="59"/>
      <c r="F170" s="76">
        <v>77813890</v>
      </c>
      <c r="G170" s="77"/>
      <c r="H170" s="78"/>
      <c r="I170" s="98">
        <v>407542</v>
      </c>
      <c r="J170" s="98"/>
      <c r="K170" s="98"/>
      <c r="L170" s="105">
        <f>ROUNDUP(F170/I170,3)</f>
        <v>190.935</v>
      </c>
      <c r="M170" s="105"/>
      <c r="N170" s="105"/>
      <c r="O170" s="106">
        <v>119</v>
      </c>
      <c r="P170" s="107"/>
      <c r="Q170" s="108"/>
    </row>
    <row r="171" spans="3:17" ht="22.7" customHeight="1" x14ac:dyDescent="0.15">
      <c r="C171" s="57" t="s">
        <v>163</v>
      </c>
      <c r="D171" s="58"/>
      <c r="E171" s="59"/>
      <c r="F171" s="76">
        <v>72999970</v>
      </c>
      <c r="G171" s="77"/>
      <c r="H171" s="78"/>
      <c r="I171" s="98">
        <f>F8</f>
        <v>404870</v>
      </c>
      <c r="J171" s="98"/>
      <c r="K171" s="98"/>
      <c r="L171" s="105">
        <f>ROUNDUP(F171/I171,3)</f>
        <v>180.30500000000001</v>
      </c>
      <c r="M171" s="105"/>
      <c r="N171" s="105"/>
      <c r="O171" s="70" t="s">
        <v>84</v>
      </c>
      <c r="P171" s="71"/>
      <c r="Q171" s="72"/>
    </row>
    <row r="172" spans="3:17" ht="11.25" customHeight="1" x14ac:dyDescent="0.15">
      <c r="C172" s="51"/>
      <c r="D172" s="51"/>
      <c r="E172" s="42"/>
      <c r="F172" s="42"/>
      <c r="G172" s="42"/>
      <c r="H172" s="42"/>
      <c r="I172" s="24"/>
      <c r="J172" s="24"/>
    </row>
    <row r="173" spans="3:17" ht="22.7" customHeight="1" x14ac:dyDescent="0.15">
      <c r="C173" s="4" t="s">
        <v>145</v>
      </c>
    </row>
    <row r="174" spans="3:17" ht="22.7" customHeight="1" x14ac:dyDescent="0.15">
      <c r="C174" s="57"/>
      <c r="D174" s="58"/>
      <c r="E174" s="59"/>
      <c r="F174" s="57" t="s">
        <v>96</v>
      </c>
      <c r="G174" s="58"/>
      <c r="H174" s="59"/>
      <c r="I174" s="74" t="s">
        <v>97</v>
      </c>
      <c r="J174" s="74"/>
      <c r="K174" s="74"/>
      <c r="L174" s="74" t="s">
        <v>98</v>
      </c>
      <c r="M174" s="74"/>
      <c r="N174" s="74"/>
    </row>
    <row r="175" spans="3:17" ht="22.7" customHeight="1" x14ac:dyDescent="0.15">
      <c r="C175" s="57" t="s">
        <v>162</v>
      </c>
      <c r="D175" s="58"/>
      <c r="E175" s="59"/>
      <c r="F175" s="76">
        <v>77813890</v>
      </c>
      <c r="G175" s="77"/>
      <c r="H175" s="78"/>
      <c r="I175" s="97">
        <v>38233</v>
      </c>
      <c r="J175" s="97"/>
      <c r="K175" s="97"/>
      <c r="L175" s="105">
        <f>F175/I175</f>
        <v>2035.2546229696859</v>
      </c>
      <c r="M175" s="105"/>
      <c r="N175" s="105"/>
    </row>
    <row r="176" spans="3:17" ht="22.7" customHeight="1" x14ac:dyDescent="0.15">
      <c r="C176" s="57" t="s">
        <v>163</v>
      </c>
      <c r="D176" s="58"/>
      <c r="E176" s="59"/>
      <c r="F176" s="76">
        <v>72999970</v>
      </c>
      <c r="G176" s="77"/>
      <c r="H176" s="78"/>
      <c r="I176" s="97">
        <f>I59</f>
        <v>35322</v>
      </c>
      <c r="J176" s="97"/>
      <c r="K176" s="97"/>
      <c r="L176" s="105">
        <f>F176/I176</f>
        <v>2066.6997904988393</v>
      </c>
      <c r="M176" s="105"/>
      <c r="N176" s="105"/>
    </row>
    <row r="177" ht="12" customHeight="1" x14ac:dyDescent="0.15"/>
  </sheetData>
  <mergeCells count="339">
    <mergeCell ref="D41:H41"/>
    <mergeCell ref="I41:L41"/>
    <mergeCell ref="M41:P41"/>
    <mergeCell ref="D42:D47"/>
    <mergeCell ref="E42:H42"/>
    <mergeCell ref="I42:L42"/>
    <mergeCell ref="C36:H36"/>
    <mergeCell ref="C39:H39"/>
    <mergeCell ref="I39:L39"/>
    <mergeCell ref="M39:P39"/>
    <mergeCell ref="C40:H40"/>
    <mergeCell ref="I40:L40"/>
    <mergeCell ref="M40:P40"/>
    <mergeCell ref="I36:L36"/>
    <mergeCell ref="M36:P36"/>
    <mergeCell ref="C37:H37"/>
    <mergeCell ref="I37:L37"/>
    <mergeCell ref="M37:P37"/>
    <mergeCell ref="C38:H38"/>
    <mergeCell ref="I38:L38"/>
    <mergeCell ref="M38:P38"/>
    <mergeCell ref="M42:P42"/>
    <mergeCell ref="E43:H43"/>
    <mergeCell ref="I43:L43"/>
    <mergeCell ref="B1:P1"/>
    <mergeCell ref="C8:E8"/>
    <mergeCell ref="F8:H8"/>
    <mergeCell ref="C9:E9"/>
    <mergeCell ref="F9:H9"/>
    <mergeCell ref="C18:F18"/>
    <mergeCell ref="G18:H18"/>
    <mergeCell ref="C20:G20"/>
    <mergeCell ref="I20:Q20"/>
    <mergeCell ref="B4:P5"/>
    <mergeCell ref="B3:P3"/>
    <mergeCell ref="C10:E10"/>
    <mergeCell ref="F10:H10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24:G24"/>
    <mergeCell ref="I24:K24"/>
    <mergeCell ref="L24:N24"/>
    <mergeCell ref="O24:Q24"/>
    <mergeCell ref="C21:G21"/>
    <mergeCell ref="I21:K21"/>
    <mergeCell ref="L21:N21"/>
    <mergeCell ref="O21:Q21"/>
    <mergeCell ref="O25:Q25"/>
    <mergeCell ref="C22:G22"/>
    <mergeCell ref="I22:K22"/>
    <mergeCell ref="L22:N22"/>
    <mergeCell ref="O22:Q22"/>
    <mergeCell ref="C23:G23"/>
    <mergeCell ref="I23:K23"/>
    <mergeCell ref="L23:N23"/>
    <mergeCell ref="O23:Q23"/>
    <mergeCell ref="C25:G25"/>
    <mergeCell ref="I25:K25"/>
    <mergeCell ref="L25:N25"/>
    <mergeCell ref="I30:J30"/>
    <mergeCell ref="I31:J31"/>
    <mergeCell ref="I32:J32"/>
    <mergeCell ref="I34:J34"/>
    <mergeCell ref="O26:Q26"/>
    <mergeCell ref="C26:G26"/>
    <mergeCell ref="I26:K26"/>
    <mergeCell ref="L26:N26"/>
    <mergeCell ref="C29:F29"/>
    <mergeCell ref="C30:F30"/>
    <mergeCell ref="C31:F31"/>
    <mergeCell ref="C32:F32"/>
    <mergeCell ref="G29:H29"/>
    <mergeCell ref="G30:H30"/>
    <mergeCell ref="G31:H31"/>
    <mergeCell ref="G32:H32"/>
    <mergeCell ref="G34:H34"/>
    <mergeCell ref="C34:F34"/>
    <mergeCell ref="K34:L34"/>
    <mergeCell ref="K32:L32"/>
    <mergeCell ref="K31:L31"/>
    <mergeCell ref="K30:L30"/>
    <mergeCell ref="I29:J29"/>
    <mergeCell ref="M43:P43"/>
    <mergeCell ref="E46:H46"/>
    <mergeCell ref="I46:L46"/>
    <mergeCell ref="M46:P46"/>
    <mergeCell ref="E47:H47"/>
    <mergeCell ref="I47:L47"/>
    <mergeCell ref="M47:P47"/>
    <mergeCell ref="E44:H44"/>
    <mergeCell ref="I44:L44"/>
    <mergeCell ref="M44:P44"/>
    <mergeCell ref="E45:H45"/>
    <mergeCell ref="I45:L45"/>
    <mergeCell ref="M45:P45"/>
    <mergeCell ref="M48:P48"/>
    <mergeCell ref="C52:G52"/>
    <mergeCell ref="I64:J64"/>
    <mergeCell ref="I66:J66"/>
    <mergeCell ref="I62:J62"/>
    <mergeCell ref="I60:J60"/>
    <mergeCell ref="I59:J59"/>
    <mergeCell ref="I58:J58"/>
    <mergeCell ref="H52:J52"/>
    <mergeCell ref="H54:J54"/>
    <mergeCell ref="H55:J55"/>
    <mergeCell ref="H56:J56"/>
    <mergeCell ref="E64:H64"/>
    <mergeCell ref="E66:H66"/>
    <mergeCell ref="D48:H48"/>
    <mergeCell ref="I48:L48"/>
    <mergeCell ref="I91:J91"/>
    <mergeCell ref="C70:F70"/>
    <mergeCell ref="C71:F71"/>
    <mergeCell ref="C72:F72"/>
    <mergeCell ref="C73:F73"/>
    <mergeCell ref="C74:F74"/>
    <mergeCell ref="C90:D90"/>
    <mergeCell ref="C75:F75"/>
    <mergeCell ref="C76:F76"/>
    <mergeCell ref="G70:J70"/>
    <mergeCell ref="G71:J71"/>
    <mergeCell ref="G76:J76"/>
    <mergeCell ref="H83:J83"/>
    <mergeCell ref="I79:J79"/>
    <mergeCell ref="I80:J80"/>
    <mergeCell ref="I81:J81"/>
    <mergeCell ref="H84:J84"/>
    <mergeCell ref="H85:J85"/>
    <mergeCell ref="E85:G85"/>
    <mergeCell ref="E84:G84"/>
    <mergeCell ref="I89:J89"/>
    <mergeCell ref="G72:J72"/>
    <mergeCell ref="G73:J73"/>
    <mergeCell ref="G74:J74"/>
    <mergeCell ref="E90:F90"/>
    <mergeCell ref="I90:J90"/>
    <mergeCell ref="C86:D86"/>
    <mergeCell ref="E86:F86"/>
    <mergeCell ref="I86:J86"/>
    <mergeCell ref="G88:H88"/>
    <mergeCell ref="G89:H89"/>
    <mergeCell ref="I88:J88"/>
    <mergeCell ref="G75:J75"/>
    <mergeCell ref="G110:H110"/>
    <mergeCell ref="I110:J110"/>
    <mergeCell ref="C102:D102"/>
    <mergeCell ref="I104:J104"/>
    <mergeCell ref="G106:H106"/>
    <mergeCell ref="I106:J106"/>
    <mergeCell ref="I112:J112"/>
    <mergeCell ref="I101:J101"/>
    <mergeCell ref="I103:J103"/>
    <mergeCell ref="C96:D96"/>
    <mergeCell ref="G107:H107"/>
    <mergeCell ref="I107:J107"/>
    <mergeCell ref="G109:H109"/>
    <mergeCell ref="I109:J109"/>
    <mergeCell ref="D98:G98"/>
    <mergeCell ref="D99:G99"/>
    <mergeCell ref="H98:I98"/>
    <mergeCell ref="H99:I99"/>
    <mergeCell ref="D117:L117"/>
    <mergeCell ref="M117:N117"/>
    <mergeCell ref="O117:P117"/>
    <mergeCell ref="M141:N141"/>
    <mergeCell ref="D123:L123"/>
    <mergeCell ref="M123:N123"/>
    <mergeCell ref="O123:P123"/>
    <mergeCell ref="D126:L126"/>
    <mergeCell ref="M126:N126"/>
    <mergeCell ref="O126:P126"/>
    <mergeCell ref="D128:L128"/>
    <mergeCell ref="M128:N128"/>
    <mergeCell ref="O128:P128"/>
    <mergeCell ref="D122:L122"/>
    <mergeCell ref="M122:N122"/>
    <mergeCell ref="O122:P122"/>
    <mergeCell ref="M118:N118"/>
    <mergeCell ref="O118:P118"/>
    <mergeCell ref="D118:L118"/>
    <mergeCell ref="D119:L119"/>
    <mergeCell ref="M140:N140"/>
    <mergeCell ref="C140:I140"/>
    <mergeCell ref="C139:I139"/>
    <mergeCell ref="C138:I138"/>
    <mergeCell ref="C137:I137"/>
    <mergeCell ref="C141:I141"/>
    <mergeCell ref="J141:L141"/>
    <mergeCell ref="M119:N119"/>
    <mergeCell ref="O119:P119"/>
    <mergeCell ref="D121:L121"/>
    <mergeCell ref="M121:N121"/>
    <mergeCell ref="O121:P121"/>
    <mergeCell ref="M132:N132"/>
    <mergeCell ref="D130:L130"/>
    <mergeCell ref="M130:N130"/>
    <mergeCell ref="C135:I135"/>
    <mergeCell ref="C136:I136"/>
    <mergeCell ref="M135:N135"/>
    <mergeCell ref="M136:N136"/>
    <mergeCell ref="M138:N138"/>
    <mergeCell ref="M139:N139"/>
    <mergeCell ref="D127:L127"/>
    <mergeCell ref="M127:N127"/>
    <mergeCell ref="O127:P127"/>
    <mergeCell ref="D120:L120"/>
    <mergeCell ref="M120:N120"/>
    <mergeCell ref="O120:P120"/>
    <mergeCell ref="C145:E145"/>
    <mergeCell ref="I145:K145"/>
    <mergeCell ref="L145:N145"/>
    <mergeCell ref="C146:E146"/>
    <mergeCell ref="I146:K146"/>
    <mergeCell ref="L146:N146"/>
    <mergeCell ref="C144:E144"/>
    <mergeCell ref="I144:K144"/>
    <mergeCell ref="L144:N144"/>
    <mergeCell ref="F144:H144"/>
    <mergeCell ref="F145:H145"/>
    <mergeCell ref="F146:H146"/>
    <mergeCell ref="C170:E170"/>
    <mergeCell ref="I170:K170"/>
    <mergeCell ref="L170:N170"/>
    <mergeCell ref="O170:Q170"/>
    <mergeCell ref="C176:E176"/>
    <mergeCell ref="I176:K176"/>
    <mergeCell ref="L176:N176"/>
    <mergeCell ref="C171:E171"/>
    <mergeCell ref="I171:K171"/>
    <mergeCell ref="L171:N171"/>
    <mergeCell ref="O171:Q171"/>
    <mergeCell ref="C174:E174"/>
    <mergeCell ref="I174:K174"/>
    <mergeCell ref="L174:N174"/>
    <mergeCell ref="C175:E175"/>
    <mergeCell ref="I175:K175"/>
    <mergeCell ref="L175:N175"/>
    <mergeCell ref="F174:H174"/>
    <mergeCell ref="F175:H175"/>
    <mergeCell ref="F176:H176"/>
    <mergeCell ref="F170:H170"/>
    <mergeCell ref="F171:H171"/>
    <mergeCell ref="O166:Q166"/>
    <mergeCell ref="C161:E161"/>
    <mergeCell ref="I161:K161"/>
    <mergeCell ref="L161:N161"/>
    <mergeCell ref="O161:Q161"/>
    <mergeCell ref="C164:E164"/>
    <mergeCell ref="C169:E169"/>
    <mergeCell ref="I169:K169"/>
    <mergeCell ref="L169:N169"/>
    <mergeCell ref="O169:Q169"/>
    <mergeCell ref="C166:E166"/>
    <mergeCell ref="I166:K166"/>
    <mergeCell ref="L166:N166"/>
    <mergeCell ref="L165:N165"/>
    <mergeCell ref="O165:Q165"/>
    <mergeCell ref="F161:H161"/>
    <mergeCell ref="F164:H164"/>
    <mergeCell ref="F165:H165"/>
    <mergeCell ref="F166:H166"/>
    <mergeCell ref="F169:H169"/>
    <mergeCell ref="I164:K164"/>
    <mergeCell ref="L164:N164"/>
    <mergeCell ref="O164:Q164"/>
    <mergeCell ref="C165:E165"/>
    <mergeCell ref="F149:H149"/>
    <mergeCell ref="I165:K165"/>
    <mergeCell ref="I159:K159"/>
    <mergeCell ref="L159:N159"/>
    <mergeCell ref="I160:K160"/>
    <mergeCell ref="L160:N160"/>
    <mergeCell ref="L156:N156"/>
    <mergeCell ref="I151:K151"/>
    <mergeCell ref="L151:N151"/>
    <mergeCell ref="F151:H151"/>
    <mergeCell ref="F154:H154"/>
    <mergeCell ref="F155:H155"/>
    <mergeCell ref="F156:H156"/>
    <mergeCell ref="I154:K154"/>
    <mergeCell ref="I155:K155"/>
    <mergeCell ref="F150:H150"/>
    <mergeCell ref="L149:N149"/>
    <mergeCell ref="O149:Q149"/>
    <mergeCell ref="F159:H159"/>
    <mergeCell ref="F160:H160"/>
    <mergeCell ref="N35:P35"/>
    <mergeCell ref="K135:L135"/>
    <mergeCell ref="K136:L136"/>
    <mergeCell ref="J137:L137"/>
    <mergeCell ref="J138:L138"/>
    <mergeCell ref="J139:L139"/>
    <mergeCell ref="J140:L140"/>
    <mergeCell ref="M137:N137"/>
    <mergeCell ref="O130:P130"/>
    <mergeCell ref="O132:P132"/>
    <mergeCell ref="D129:L129"/>
    <mergeCell ref="M129:N129"/>
    <mergeCell ref="O129:P129"/>
    <mergeCell ref="L155:N155"/>
    <mergeCell ref="C156:E156"/>
    <mergeCell ref="I156:K156"/>
    <mergeCell ref="C150:E150"/>
    <mergeCell ref="I150:K150"/>
    <mergeCell ref="L150:N150"/>
    <mergeCell ref="O150:Q150"/>
    <mergeCell ref="K29:L29"/>
    <mergeCell ref="O160:Q160"/>
    <mergeCell ref="C160:E160"/>
    <mergeCell ref="O159:Q159"/>
    <mergeCell ref="C159:E159"/>
    <mergeCell ref="C155:E155"/>
    <mergeCell ref="C154:E154"/>
    <mergeCell ref="C151:E151"/>
    <mergeCell ref="D93:F93"/>
    <mergeCell ref="D94:F94"/>
    <mergeCell ref="D95:F95"/>
    <mergeCell ref="G93:H93"/>
    <mergeCell ref="I93:J93"/>
    <mergeCell ref="K93:L93"/>
    <mergeCell ref="G94:H94"/>
    <mergeCell ref="I94:J94"/>
    <mergeCell ref="K94:L94"/>
    <mergeCell ref="G95:H95"/>
    <mergeCell ref="I95:J95"/>
    <mergeCell ref="K95:L95"/>
    <mergeCell ref="O151:Q151"/>
    <mergeCell ref="L154:N154"/>
    <mergeCell ref="C149:E149"/>
    <mergeCell ref="I149:K149"/>
  </mergeCells>
  <phoneticPr fontId="2"/>
  <pageMargins left="0.78740157480314965" right="0.78740157480314965" top="0.59055118110236227" bottom="0.59055118110236227" header="0.31496062992125984" footer="0.31496062992125984"/>
  <pageSetup paperSize="9" scale="99" orientation="portrait" r:id="rId1"/>
  <headerFooter>
    <oddFooter>&amp;C&amp;P</oddFooter>
  </headerFooter>
  <rowBreaks count="4" manualBreakCount="4">
    <brk id="34" max="16383" man="1"/>
    <brk id="68" max="16383" man="1"/>
    <brk id="105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概要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大畠　愛</dc:creator>
  <cp:lastModifiedBy>大畠　愛</cp:lastModifiedBy>
  <cp:lastPrinted>2024-07-25T09:14:36Z</cp:lastPrinted>
  <dcterms:created xsi:type="dcterms:W3CDTF">2023-06-26T10:15:19Z</dcterms:created>
  <dcterms:modified xsi:type="dcterms:W3CDTF">2024-09-03T04:55:35Z</dcterms:modified>
</cp:coreProperties>
</file>